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9696" tabRatio="912" activeTab="11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Zal_B_IV_A6" sheetId="8" r:id="rId8"/>
    <sheet name="Zal_B_IV_A8" sheetId="9" r:id="rId9"/>
    <sheet name="Zal_B_IV_A9.1" sheetId="10" r:id="rId10"/>
    <sheet name="Zal_B_IV_C1" sheetId="11" r:id="rId11"/>
    <sheet name="Zal_B_IV_C3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fn.IFERROR" hidden="1">#NAME?</definedName>
    <definedName name="a" localSheetId="0">'[1]Listy'!#REF!</definedName>
    <definedName name="a" localSheetId="2">'[1]Listy'!#REF!</definedName>
    <definedName name="a" localSheetId="6">'[1]Listy'!#REF!</definedName>
    <definedName name="a" localSheetId="7">'[1]Listy'!#REF!</definedName>
    <definedName name="a" localSheetId="10">'[1]Listy'!#REF!</definedName>
    <definedName name="a">'[1]Listy'!#REF!</definedName>
    <definedName name="altenratywa">'[2]Lista'!$A$6:$A$8</definedName>
    <definedName name="alternatywa">'[1]Listy'!$A$65:$A$67</definedName>
    <definedName name="b" localSheetId="0">'[3]Listy'!#REF!</definedName>
    <definedName name="b" localSheetId="2">'[3]Listy'!#REF!</definedName>
    <definedName name="b" localSheetId="6">'[3]Listy'!#REF!</definedName>
    <definedName name="b" localSheetId="7">'[3]Listy'!#REF!</definedName>
    <definedName name="b" localSheetId="10">'[3]Listy'!#REF!</definedName>
    <definedName name="b">'[3]Listy'!#REF!</definedName>
    <definedName name="bbbbb" localSheetId="0">'[4]Sekcje_B_III.'!#REF!</definedName>
    <definedName name="bbbbb" localSheetId="2">'[4]Sekcje_B_III.'!#REF!</definedName>
    <definedName name="bbbbb" localSheetId="6">'[4]Sekcje_B_III.'!#REF!</definedName>
    <definedName name="bbbbb" localSheetId="7">'[4]Sekcje_B_III.'!#REF!</definedName>
    <definedName name="bbbbb" localSheetId="10">'[4]Sekcje_B_III.'!#REF!</definedName>
    <definedName name="bbbbb">'[4]Sekcje_B_III.'!#REF!</definedName>
    <definedName name="cel_wopp">'[1]Listy'!$A$1:$A$5</definedName>
    <definedName name="ddd" localSheetId="0">'[5]Sekcje_III'!#REF!</definedName>
    <definedName name="ddd" localSheetId="2">'[5]Sekcje_III'!#REF!</definedName>
    <definedName name="ddd" localSheetId="6">'[5]Sekcje_III'!#REF!</definedName>
    <definedName name="ddd" localSheetId="7">'[5]Sekcje_III'!#REF!</definedName>
    <definedName name="ddd" localSheetId="10">'[5]Sekcje_III'!#REF!</definedName>
    <definedName name="ddd">'[5]Sekcje_III'!#REF!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'[1]Listy'!$A$98:$A$110</definedName>
    <definedName name="forma_prawna" localSheetId="0">'[1]Listy'!#REF!</definedName>
    <definedName name="forma_prawna" localSheetId="2">'[1]Listy'!#REF!</definedName>
    <definedName name="forma_prawna" localSheetId="6">'[1]Listy'!#REF!</definedName>
    <definedName name="forma_prawna" localSheetId="7">'[1]Listy'!#REF!</definedName>
    <definedName name="forma_prawna" localSheetId="10">'[1]Listy'!#REF!</definedName>
    <definedName name="forma_prawna">'[1]Listy'!#REF!</definedName>
    <definedName name="forma_prawna1">'[1]Listy'!$A$7:$A$11</definedName>
    <definedName name="I_I" localSheetId="0">'[7]Sekcje_III'!#REF!</definedName>
    <definedName name="I_I" localSheetId="2">'[7]Sekcje_III'!#REF!</definedName>
    <definedName name="I_I" localSheetId="6">'[7]Sekcje_III'!#REF!</definedName>
    <definedName name="I_I" localSheetId="7">'[7]Sekcje_III'!#REF!</definedName>
    <definedName name="I_I" localSheetId="10">'[7]Sekcje_III'!#REF!</definedName>
    <definedName name="I_I">'[7]Sekcje_III'!#REF!</definedName>
    <definedName name="III_IV_154_razem">'[8]III_IV'!$A$67</definedName>
    <definedName name="innowacja">'[1]Listy'!$A$69:$A$71</definedName>
    <definedName name="IXSY">'[9]III.Charakt.'!$AP$1:$AP$2</definedName>
    <definedName name="jjj" localSheetId="0">'[10]Sekcje_III'!#REF!</definedName>
    <definedName name="jjj" localSheetId="2">'[10]Sekcje_III'!#REF!</definedName>
    <definedName name="jjj" localSheetId="6">'[10]Sekcje_III'!#REF!</definedName>
    <definedName name="jjj" localSheetId="7">'[10]Sekcje_III'!#REF!</definedName>
    <definedName name="jjj" localSheetId="10">'[10]Sekcje_III'!#REF!</definedName>
    <definedName name="jjj">'[10]Sekcje_III'!#REF!</definedName>
    <definedName name="ka">'[11]Listy'!$A$73:$A$76</definedName>
    <definedName name="Laczna_kwota_11" localSheetId="6">'[12]B_III'!$A$110</definedName>
    <definedName name="Laczna_kwota_11">'B_III'!$A$110</definedName>
    <definedName name="limit">'[1]Listy'!$A$112:$A$114</definedName>
    <definedName name="nnnnn" localSheetId="0">'[13]Sekcje_B_III.'!#REF!</definedName>
    <definedName name="nnnnn" localSheetId="2">'[13]Sekcje_B_III.'!#REF!</definedName>
    <definedName name="nnnnn" localSheetId="6">'[13]Sekcje_B_III.'!#REF!</definedName>
    <definedName name="nnnnn" localSheetId="7">'[13]Sekcje_B_III.'!#REF!</definedName>
    <definedName name="nnnnn" localSheetId="10">'[13]Sekcje_B_III.'!#REF!</definedName>
    <definedName name="nnnnn">'[13]Sekcje_B_III.'!#REF!</definedName>
    <definedName name="_xlnm.Print_Area" localSheetId="0">'A'!$A$1:$O$78</definedName>
    <definedName name="_xlnm.Print_Area" localSheetId="1">'B_I_II'!$A$1:$F$52</definedName>
    <definedName name="_xlnm.Print_Area" localSheetId="2">'B_III'!$A$1:$AI$116</definedName>
    <definedName name="_xlnm.Print_Area" localSheetId="3">'B_IV'!$A$1:$D$38</definedName>
    <definedName name="_xlnm.Print_Area" localSheetId="4">'B_V'!$A$1:$J$37</definedName>
    <definedName name="_xlnm.Print_Area" localSheetId="5">'B_VI'!$A$1:$I$10</definedName>
    <definedName name="_xlnm.Print_Area" localSheetId="6">'B_VII'!$A$1:$I$107</definedName>
    <definedName name="_xlnm.Print_Area" localSheetId="7">'Zal_B_IV_A6'!$A$1:$I$74</definedName>
    <definedName name="_xlnm.Print_Area" localSheetId="8">'Zal_B_IV_A8'!$A$1:$AJ$30</definedName>
    <definedName name="_xlnm.Print_Area" localSheetId="9">'Zal_B_IV_A9.1'!$A$1:$AB$142</definedName>
    <definedName name="_xlnm.Print_Area" localSheetId="10">'Zal_B_IV_C1'!$A$1:$AL$35</definedName>
    <definedName name="_xlnm.Print_Area" localSheetId="11">'Zal_B_IV_C3'!$A$1:$AL$31</definedName>
    <definedName name="obywatelstwo">'[1]Listy'!$A$13:$A$41</definedName>
    <definedName name="OsPr192WoPP">'[14]B_I_II'!$N$27</definedName>
    <definedName name="OSw" localSheetId="0">'[11]Listy'!#REF!</definedName>
    <definedName name="OSw" localSheetId="2">'[11]Listy'!#REF!</definedName>
    <definedName name="OSw" localSheetId="6">'[11]Listy'!#REF!</definedName>
    <definedName name="OSw" localSheetId="7">'[11]Listy'!#REF!</definedName>
    <definedName name="OSw" localSheetId="10">'[11]Listy'!#REF!</definedName>
    <definedName name="OSw">'[11]Listy'!#REF!</definedName>
    <definedName name="oswiadczenie">'[15]Listy'!$A$166:$A$168</definedName>
    <definedName name="PKD">'[1]Listy'!$A$79:$A$82</definedName>
    <definedName name="płeć">'[1]Listy'!$A$43:$A$45</definedName>
    <definedName name="POW_DOLNO" localSheetId="0">'[1]Listy'!#REF!</definedName>
    <definedName name="POW_DOLNO" localSheetId="2">'[1]Listy'!#REF!</definedName>
    <definedName name="POW_DOLNO" localSheetId="6">'[1]Listy'!#REF!</definedName>
    <definedName name="POW_DOLNO" localSheetId="7">'[1]Listy'!#REF!</definedName>
    <definedName name="POW_DOLNO" localSheetId="10">'[1]Listy'!#REF!</definedName>
    <definedName name="POW_DOLNO">'[1]Listy'!#REF!</definedName>
    <definedName name="powiazania">'[2]Lista'!$A$10:$A$14</definedName>
    <definedName name="Razem_BIV_33_pomoc">'[14]B_IV'!$A$24</definedName>
    <definedName name="Razem_BIV_inf_zal" localSheetId="6">'[12]B_IV'!$A$36</definedName>
    <definedName name="Razem_BIV_inf_zal">'B_IV'!$A$36</definedName>
    <definedName name="Razem_BIVA9_113" localSheetId="6">'[12]Zal_B_IV_A9.1'!$A$18</definedName>
    <definedName name="Razem_BIVA9_113">'Zal_B_IV_A9.1'!$A$22</definedName>
    <definedName name="Razem_BIVA9_115">'[14]Zal_B_VII_B91'!$A$29</definedName>
    <definedName name="Razem_BIVA9_123" localSheetId="6">'[12]Zal_B_IV_A9.1'!$A$45</definedName>
    <definedName name="Razem_BIVA9_123">'Zal_B_IV_A9.1'!$A$49</definedName>
    <definedName name="Razem_BIVA9_133" localSheetId="6">'[12]Zal_B_IV_A9.1'!$A$71</definedName>
    <definedName name="Razem_BIVA9_133">'Zal_B_IV_A9.1'!$A$75</definedName>
    <definedName name="Razem_BIVA9_143" localSheetId="6">'[12]Zal_B_IV_A9.1'!$A$96</definedName>
    <definedName name="Razem_BIVA9_143">'Zal_B_IV_A9.1'!$A$100</definedName>
    <definedName name="Razem_BIVA9_153" localSheetId="6">'[12]Zal_B_IV_A9.1'!$A$122</definedName>
    <definedName name="Razem_BIVA9_153">'Zal_B_IV_A9.1'!$A$126</definedName>
    <definedName name="Razem_VA_WF">'[16]VA_WF'!$I$22</definedName>
    <definedName name="RazemBVI">'[14]B_VI'!$A$14</definedName>
    <definedName name="rozporządzenia">'[1]Listy'!$A$93:$A$96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'[17]I'!#REF!</definedName>
    <definedName name="SEKCJA" localSheetId="2">'[17]I'!#REF!</definedName>
    <definedName name="SEKCJA" localSheetId="6">'[17]I'!#REF!</definedName>
    <definedName name="SEKCJA" localSheetId="7">'[17]I'!#REF!</definedName>
    <definedName name="SEKCJA" localSheetId="10">'[17]I'!#REF!</definedName>
    <definedName name="SEKCJA">'[17]I'!#REF!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'[10]Sekcje_III'!#REF!</definedName>
    <definedName name="sssss" localSheetId="2">'[10]Sekcje_III'!#REF!</definedName>
    <definedName name="sssss" localSheetId="6">'[10]Sekcje_III'!#REF!</definedName>
    <definedName name="sssss" localSheetId="7">'[10]Sekcje_III'!#REF!</definedName>
    <definedName name="sssss" localSheetId="10">'[10]Sekcje_III'!#REF!</definedName>
    <definedName name="sssss">'[10]Sekcje_III'!#REF!</definedName>
    <definedName name="status1">'[2]Lista'!$A$1:$A$4</definedName>
    <definedName name="SumaABV">'[18]B_V'!$B$31</definedName>
    <definedName name="SumaBBV">'[18]B_V'!$B$44</definedName>
    <definedName name="SumaCBV">'[14]B_V'!$B$20</definedName>
    <definedName name="SumaDBV">'[14]B_V'!$B$25</definedName>
    <definedName name="SumaEBV">'[14]B_V'!$B$30</definedName>
    <definedName name="SumaFBV">'[14]B_V'!$B$35</definedName>
    <definedName name="SumaIBV">'[18]B_V'!$B$45</definedName>
    <definedName name="SumaII_IBV">'[18]B_V'!$B$51</definedName>
    <definedName name="SumaII_IIBV">'[18]B_V'!$B$56</definedName>
    <definedName name="SumaII_IIIBV">'[18]B_V'!$B$61</definedName>
    <definedName name="SumaIIBV">'[18]B_V'!$B$62</definedName>
    <definedName name="SumaIIIBV">'[18]B_V'!$B$67</definedName>
    <definedName name="SumaIVBV">'[18]B_V'!$B$68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'[1]Listy'!$A$88:$A$89</definedName>
    <definedName name="V_ZRF_Suma_A" localSheetId="5">'[8]V_ZRF'!$A$11</definedName>
    <definedName name="V_ZRF_Suma_A" localSheetId="6">'[8]V_ZRF'!$A$11</definedName>
    <definedName name="V_ZRF_Suma_A" localSheetId="7">'[8]V_ZRF'!$A$11</definedName>
    <definedName name="V_ZRF_Suma_A">'[16]VI_ZRF'!$A$11</definedName>
    <definedName name="V_ZRF_Suma_B" localSheetId="5">'[8]V_ZRF'!$A$16</definedName>
    <definedName name="V_ZRF_Suma_B" localSheetId="6">'[8]V_ZRF'!$A$16</definedName>
    <definedName name="V_ZRF_Suma_B" localSheetId="7">'[8]V_ZRF'!$A$16</definedName>
    <definedName name="V_ZRF_Suma_B">'[16]VI_ZRF'!$A$16</definedName>
    <definedName name="V_ZRF_Suma_C" localSheetId="5">'[8]V_ZRF'!$A$21</definedName>
    <definedName name="V_ZRF_Suma_C" localSheetId="6">'[8]V_ZRF'!$A$21</definedName>
    <definedName name="V_ZRF_Suma_C" localSheetId="7">'[8]V_ZRF'!$A$21</definedName>
    <definedName name="V_ZRF_Suma_C">'[16]VI_ZRF'!$A$21</definedName>
    <definedName name="V_ZRF_Suma_D">'[8]V_ZRF'!$A$26</definedName>
    <definedName name="V_ZRF_Suma_E">'[8]V_ZRF'!$A$31</definedName>
    <definedName name="V_ZRF_Suma_F">'[8]V_ZRF'!$A$36</definedName>
    <definedName name="V_ZRF_Suma_G">'[8]V_ZRF'!$A$41</definedName>
    <definedName name="V_ZRF_Suma_H">'[8]V_ZRF'!$A$46</definedName>
    <definedName name="V_ZRF_Suma_I" localSheetId="5">'[8]V_ZRF'!$A$57</definedName>
    <definedName name="V_ZRF_Suma_I" localSheetId="6">'[8]V_ZRF'!$A$57</definedName>
    <definedName name="V_ZRF_Suma_I" localSheetId="7">'[8]V_ZRF'!$A$57</definedName>
    <definedName name="V_ZRF_Suma_I">'[16]VI_ZRF'!$A$22</definedName>
    <definedName name="V_ZRF_Suma_I.">'[8]V_ZRF'!$A$51</definedName>
    <definedName name="V_ZRF_Suma_II" localSheetId="5">'[8]V_ZRF'!$A$62</definedName>
    <definedName name="V_ZRF_Suma_II" localSheetId="6">'[8]V_ZRF'!$A$62</definedName>
    <definedName name="V_ZRF_Suma_II" localSheetId="7">'[8]V_ZRF'!$A$62</definedName>
    <definedName name="V_ZRF_Suma_II">'[16]VI_ZRF'!$A$27</definedName>
    <definedName name="V_ZRF_Suma_J">'[8]V_ZRF'!$A$56</definedName>
    <definedName name="V_ZRF_Suma_KK_operacji" localSheetId="5">'[8]V_ZRF'!$A$63</definedName>
    <definedName name="V_ZRF_Suma_KK_operacji" localSheetId="6">'[8]V_ZRF'!$A$63</definedName>
    <definedName name="V_ZRF_Suma_KK_operacji" localSheetId="7">'[8]V_ZRF'!$A$63</definedName>
    <definedName name="V_ZRF_Suma_KK_operacji">'[16]VI_ZRF'!$A$28</definedName>
    <definedName name="VI_OR_Razem">'[8]VI_Opis_rzeczowy'!$E$13</definedName>
    <definedName name="VII_Razem_liczba_zal" localSheetId="5">'[8]VII_Info_Zalacz'!$A$31</definedName>
    <definedName name="VII_Razem_liczba_zal" localSheetId="6">'[8]VII_Info_Zalacz'!$A$31</definedName>
    <definedName name="VII_Razem_liczba_zal" localSheetId="7">'[8]VII_Info_Zalacz'!$A$31</definedName>
    <definedName name="VII_Razem_liczba_zal">'[16]VIII_Info_Zalacz'!$A$39</definedName>
    <definedName name="wartość_wskaźnika">'[19]II.Id. OPERACJI'!$AO$24:$AO$25</definedName>
    <definedName name="WSkazniki">'[2]Lista'!$A$6:$A$8</definedName>
    <definedName name="wskaźniki">'[19]II.Id.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4" hidden="1">'B_V'!$A:$A</definedName>
    <definedName name="Z_56E8AA3C_4CAF_4C55_B8E1_071ABD58E041_.wvu.PrintArea" localSheetId="0" hidden="1">'A'!$A$2:$N$78</definedName>
    <definedName name="Z_56E8AA3C_4CAF_4C55_B8E1_071ABD58E041_.wvu.PrintArea" localSheetId="1" hidden="1">'B_I_II'!$A$1:$F$52</definedName>
    <definedName name="Z_56E8AA3C_4CAF_4C55_B8E1_071ABD58E041_.wvu.PrintArea" localSheetId="2" hidden="1">'B_III'!$A$2:$AI$101</definedName>
    <definedName name="Z_56E8AA3C_4CAF_4C55_B8E1_071ABD58E041_.wvu.PrintArea" localSheetId="3" hidden="1">'B_IV'!$A$1:$C$38</definedName>
    <definedName name="Z_56E8AA3C_4CAF_4C55_B8E1_071ABD58E041_.wvu.PrintArea" localSheetId="4" hidden="1">'B_V'!$B$1:$J$37</definedName>
    <definedName name="Z_56E8AA3C_4CAF_4C55_B8E1_071ABD58E041_.wvu.PrintArea" localSheetId="8" hidden="1">'Zal_B_IV_A8'!$A$1:$AJ$32</definedName>
    <definedName name="Z_56E8AA3C_4CAF_4C55_B8E1_071ABD58E041_.wvu.PrintArea" localSheetId="9" hidden="1">'Zal_B_IV_A9.1'!$A$2:$AB$79</definedName>
    <definedName name="Z_799BC39E_33A7_49D3_B680_85DCC9C10170_.wvu.PrintArea" localSheetId="10" hidden="1">'Zal_B_IV_C1'!$A$1:$AL$34</definedName>
    <definedName name="Z_799BC39E_33A7_49D3_B680_85DCC9C10170_.wvu.PrintArea" localSheetId="11" hidden="1">'Zal_B_IV_C3'!$A$1:$AL$31</definedName>
    <definedName name="Z_8F6157A3_D431_4091_A98E_37FECE20820C_.wvu.Cols" localSheetId="4" hidden="1">'B_V'!$A:$A</definedName>
    <definedName name="Z_8F6157A3_D431_4091_A98E_37FECE20820C_.wvu.PrintArea" localSheetId="0" hidden="1">'A'!$A$2:$N$78</definedName>
    <definedName name="Z_8F6157A3_D431_4091_A98E_37FECE20820C_.wvu.PrintArea" localSheetId="1" hidden="1">'B_I_II'!$A$1:$F$52</definedName>
    <definedName name="Z_8F6157A3_D431_4091_A98E_37FECE20820C_.wvu.PrintArea" localSheetId="2" hidden="1">'B_III'!$A$2:$AI$101</definedName>
    <definedName name="Z_8F6157A3_D431_4091_A98E_37FECE20820C_.wvu.PrintArea" localSheetId="3" hidden="1">'B_IV'!$A$1:$C$38</definedName>
    <definedName name="Z_8F6157A3_D431_4091_A98E_37FECE20820C_.wvu.PrintArea" localSheetId="4" hidden="1">'B_V'!$B$1:$J$37</definedName>
    <definedName name="Z_8F6157A3_D431_4091_A98E_37FECE20820C_.wvu.PrintArea" localSheetId="8" hidden="1">'Zal_B_IV_A8'!$A$1:$AJ$32</definedName>
    <definedName name="Z_8F6157A3_D431_4091_A98E_37FECE20820C_.wvu.PrintArea" localSheetId="9" hidden="1">'Zal_B_IV_A9.1'!$A$2:$AB$79</definedName>
    <definedName name="Z_DF64D807_4B8C_423B_A975_C6FACD998002_.wvu.PrintArea" localSheetId="5" hidden="1">'B_VI'!$A$1:$H$7</definedName>
    <definedName name="Z_DF64D807_4B8C_423B_A975_C6FACD998002_.wvu.PrintArea" localSheetId="6" hidden="1">'B_VII'!$A$1:$H$73</definedName>
    <definedName name="Z_DF64D807_4B8C_423B_A975_C6FACD998002_.wvu.PrintArea" localSheetId="7" hidden="1">'Zal_B_IV_A6'!$A$2:$H$74</definedName>
    <definedName name="zaznaczenie">'[19]II.Id. OPERACJI'!$AO$1:$AO$2</definedName>
    <definedName name="zzz" localSheetId="0">'[20]I'!#REF!</definedName>
    <definedName name="zzz" localSheetId="2">'[20]I'!#REF!</definedName>
    <definedName name="zzz" localSheetId="6">'[20]I'!#REF!</definedName>
    <definedName name="zzz" localSheetId="7">'[20]I'!#REF!</definedName>
    <definedName name="zzz" localSheetId="10">'[20]I'!#REF!</definedName>
    <definedName name="zzz">'[20]I'!#REF!</definedName>
  </definedNames>
  <calcPr fullCalcOnLoad="1"/>
</workbook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<sst xmlns="http://schemas.openxmlformats.org/spreadsheetml/2006/main" count="1024" uniqueCount="513">
  <si>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</si>
  <si>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</si>
  <si>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</si>
  <si>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</si>
  <si>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</si>
  <si>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</si>
  <si>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</si>
  <si>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</si>
  <si>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</si>
  <si>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</si>
  <si>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</si>
  <si>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</si>
  <si>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</si>
  <si>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</si>
  <si>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</si>
  <si>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</si>
  <si>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</si>
  <si>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</si>
  <si>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</si>
  <si>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</si>
  <si>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</si>
  <si>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</si>
  <si>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</si>
  <si>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</si>
  <si>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</si>
  <si>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</si>
  <si>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</si>
  <si>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</si>
  <si>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</si>
  <si>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</si>
  <si>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</si>
  <si>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</si>
  <si>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</si>
  <si>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</si>
  <si>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</si>
  <si>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</si>
  <si>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</si>
  <si>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</si>
  <si>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</si>
  <si>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</si>
  <si>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</si>
  <si>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</si>
  <si>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</si>
  <si>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</si>
  <si>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</si>
  <si>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</si>
  <si>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</si>
  <si>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</si>
  <si>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</si>
  <si>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</si>
  <si>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</si>
  <si>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</si>
  <si>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</si>
  <si>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</si>
  <si>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</si>
  <si>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</si>
  <si>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</si>
  <si>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</si>
  <si>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</si>
  <si>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</si>
  <si>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</si>
  <si>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</si>
  <si>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</si>
  <si>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</si>
  <si>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</si>
  <si>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</si>
  <si>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</si>
  <si>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</si>
  <si>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</si>
  <si>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</si>
  <si>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</si>
  <si>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</si>
  <si>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</si>
  <si>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</si>
  <si>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</si>
  <si>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</si>
  <si>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</si>
  <si>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</si>
  <si>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</si>
  <si>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</si>
  <si>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</si>
  <si>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</si>
  <si>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</si>
  <si>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</si>
  <si>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</si>
  <si>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</si>
  <si>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</si>
  <si>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</si>
  <si>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</si>
  <si>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</si>
  <si>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</si>
  <si>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</si>
  <si>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</si>
  <si>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</si>
  <si>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</si>
  <si>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</si>
  <si>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</si>
  <si>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</si>
  <si>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</si>
  <si>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</si>
  <si>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</si>
  <si>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</si>
  <si>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</si>
  <si>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</si>
  <si>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</si>
  <si>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</si>
  <si>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</si>
  <si>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</si>
  <si>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</si>
  <si>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</si>
  <si>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</si>
  <si>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</si>
  <si>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</si>
  <si>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</si>
  <si>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</si>
  <si>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</si>
  <si>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</si>
  <si>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</si>
  <si>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</si>
  <si>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</si>
  <si>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</si>
  <si>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</si>
  <si>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</si>
  <si>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</si>
  <si>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</si>
  <si>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</si>
  <si>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</si>
  <si>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</si>
  <si>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</si>
  <si>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</si>
  <si>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</si>
  <si>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</si>
  <si>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</si>
  <si>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</si>
  <si>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</si>
  <si>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</si>
  <si>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</si>
  <si>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</si>
  <si>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</si>
  <si>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</si>
  <si>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</si>
  <si>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</si>
  <si>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</si>
  <si>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</si>
  <si>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</si>
  <si>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</si>
  <si>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</si>
  <si>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</si>
  <si>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</si>
  <si>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</si>
  <si>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</si>
  <si>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</si>
  <si>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</si>
  <si>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</si>
  <si>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</si>
  <si>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</si>
  <si>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</si>
  <si>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</si>
  <si>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</si>
  <si>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</si>
  <si>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</si>
  <si>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</si>
  <si>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</si>
  <si>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</si>
  <si>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</si>
  <si>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</si>
  <si>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</si>
  <si>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</si>
  <si>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</si>
  <si>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</si>
  <si>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</si>
  <si>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</si>
  <si>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</si>
  <si>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</si>
  <si>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</si>
  <si>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</si>
  <si>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</si>
  <si>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</si>
  <si>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</si>
  <si>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</si>
  <si>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</si>
  <si>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</si>
  <si>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</si>
  <si>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</si>
  <si>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</si>
  <si>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</si>
  <si>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</si>
  <si>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</si>
  <si>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</si>
  <si>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</si>
  <si>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</si>
  <si>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</si>
  <si>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</si>
  <si>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</si>
  <si>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</si>
  <si>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</si>
  <si>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</si>
  <si>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</si>
  <si>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</si>
  <si>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</si>
  <si>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</si>
  <si>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</si>
  <si>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</si>
  <si>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</si>
  <si>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</si>
  <si>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</si>
  <si>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</si>
  <si>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</si>
  <si>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</si>
  <si>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</si>
  <si>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</si>
  <si>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</si>
  <si>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</si>
  <si>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</si>
  <si>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</si>
  <si>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</si>
  <si>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</si>
  <si>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</si>
  <si>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</si>
  <si>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</si>
  <si>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</si>
  <si>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</si>
  <si>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</si>
  <si>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</si>
  <si>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</si>
  <si>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</si>
  <si>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</si>
  <si>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</si>
  <si>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</si>
  <si>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</si>
  <si>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</si>
  <si>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</si>
  <si>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</si>
  <si>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</si>
  <si>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</si>
  <si>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</si>
  <si>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</si>
  <si>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</si>
  <si>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</si>
  <si>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</si>
  <si>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</si>
  <si>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</si>
  <si>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</si>
  <si>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</si>
  <si>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</si>
  <si>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</si>
  <si>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</si>
  <si>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</si>
  <si>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</si>
  <si>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</si>
  <si>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</si>
  <si>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</si>
  <si>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</si>
  <si>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</si>
  <si>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</si>
  <si>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</si>
  <si>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</si>
  <si>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</si>
  <si>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</si>
  <si>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</si>
  <si>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</si>
  <si>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</si>
  <si>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</si>
  <si>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</si>
  <si>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</si>
  <si>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</si>
  <si>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</si>
  <si>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indexed="10"/>
        <rFont val="Arial"/>
        <family val="2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</si>
  <si>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</si>
  <si>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</si>
  <si>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</si>
  <si>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</si>
  <si>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</si>
  <si>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</si>
  <si>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</si>
  <si>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</si>
  <si>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</si>
  <si>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</si>
  <si>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</si>
  <si>
    <r>
      <t>rozporządzenie nr 1408/2013</t>
    </r>
    <r>
      <rPr>
        <vertAlign val="superscript"/>
        <sz val="7"/>
        <color indexed="10"/>
        <rFont val="Czcionka tekstu podstawowego"/>
        <family val="0"/>
      </rPr>
      <t>2</t>
    </r>
    <r>
      <rPr>
        <vertAlign val="superscript"/>
        <sz val="7"/>
        <rFont val="Czcionka tekstu podstawowego"/>
        <family val="0"/>
      </rPr>
      <t xml:space="preserve"> </t>
    </r>
  </si>
  <si>
    <r>
      <t>rozporządzenie nr 1408/2013</t>
    </r>
    <r>
      <rPr>
        <vertAlign val="superscript"/>
        <sz val="7"/>
        <color indexed="10"/>
        <rFont val="Czcionka tekstu podstawowego"/>
        <family val="0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</si>
  <si>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</si>
  <si>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</si>
  <si>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</si>
  <si>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</si>
  <si>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</si>
  <si>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</si>
  <si>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</si>
  <si>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</si>
  <si>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</si>
  <si>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</si>
  <si>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</si>
  <si>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</si>
  <si>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</si>
  <si>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</si>
  <si>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</si>
  <si>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</si>
  <si>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</si>
  <si>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</si>
  <si>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</si>
  <si>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</si>
  <si>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</si>
  <si>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</si>
  <si>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</si>
  <si>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</si>
  <si>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</si>
  <si>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</si>
  <si>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</si>
  <si>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</si>
  <si>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</si>
  <si>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</si>
  <si>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</si>
  <si>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</si>
  <si>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</si>
  <si>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</si>
  <si>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</si>
  <si>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</si>
  <si>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</si>
  <si>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</si>
  <si>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color indexed="8"/>
        <rFont val="Arial"/>
        <family val="2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</si>
  <si>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</si>
  <si>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</si>
  <si>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</si>
  <si>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</si>
  <si>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</si>
  <si>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</si>
  <si>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</si>
  <si>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</si>
  <si>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</si>
  <si>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</si>
  <si>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</si>
  <si>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</si>
  <si>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</si>
  <si>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</si>
  <si>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</si>
  <si>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</si>
  <si>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</si>
  <si>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</rPr>
      <t>3</t>
    </r>
  </si>
  <si>
    <t>D. Inne załączniki dotyczące operacji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</si>
  <si>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</si>
  <si>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</si>
  <si>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REGON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</si>
  <si>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</si>
  <si>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</si>
  <si>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</si>
  <si>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</si>
  <si>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</si>
  <si>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</si>
  <si>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</rPr>
      <t> </t>
    </r>
    <r>
      <rPr>
        <sz val="8"/>
        <rFont val="Arial"/>
        <family val="2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</si>
  <si>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</si>
  <si>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</si>
  <si>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</si>
  <si>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</si>
  <si>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</si>
  <si>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</rPr>
      <t> </t>
    </r>
    <r>
      <rPr>
        <sz val="9"/>
        <rFont val="Arial"/>
        <family val="2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</si>
  <si>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</si>
  <si>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</si>
  <si>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</si>
  <si>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</si>
  <si>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</si>
  <si>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</si>
  <si>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</si>
  <si>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</si>
  <si>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</si>
  <si>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</si>
  <si>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</si>
  <si>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</si>
  <si>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</si>
  <si>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</si>
  <si>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</si>
  <si>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</si>
  <si>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</si>
  <si>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</si>
  <si>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</si>
  <si>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</si>
  <si>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</si>
  <si>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</si>
  <si>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</si>
  <si>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</si>
  <si>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</si>
  <si>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</si>
  <si>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</si>
  <si>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</si>
  <si>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</si>
  <si>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</si>
  <si>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</si>
  <si>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</si>
  <si>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</si>
  <si>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</si>
  <si>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</si>
  <si>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</si>
  <si>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</si>
  <si>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</si>
  <si>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</si>
  <si>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</si>
  <si>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</si>
  <si>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</si>
  <si>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</si>
  <si>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</si>
  <si>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</si>
  <si>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</si>
  <si>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</si>
  <si>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</si>
  <si>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</si>
  <si>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</si>
  <si>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</si>
  <si>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</si>
  <si>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</si>
  <si>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</si>
  <si>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</si>
  <si>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</si>
  <si>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</si>
  <si>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</si>
  <si>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</si>
  <si>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</si>
  <si>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</si>
  <si>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</si>
  <si>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</si>
  <si>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</si>
  <si>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</si>
  <si>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</si>
  <si>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</si>
  <si>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</si>
  <si>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</si>
  <si>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</rPr>
      <t>1</t>
    </r>
  </si>
  <si>
    <r>
      <t>1. Numer umowy</t>
    </r>
    <r>
      <rPr>
        <vertAlign val="superscript"/>
        <sz val="9"/>
        <rFont val="Arial"/>
        <family val="2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</si>
  <si>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</si>
  <si>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</si>
  <si>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</si>
  <si>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</si>
  <si>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</si>
  <si>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</si>
  <si>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</si>
  <si>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</si>
  <si>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</si>
  <si>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</si>
  <si>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</si>
  <si>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</si>
  <si>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</si>
  <si>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</si>
  <si>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</si>
  <si>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</si>
  <si>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</si>
  <si>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</si>
  <si>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</si>
  <si>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</si>
  <si>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</si>
  <si>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</si>
  <si>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</si>
  <si>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</si>
  <si>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</si>
  <si>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</si>
  <si>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</si>
  <si>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</si>
  <si>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</si>
  <si>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</si>
  <si>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</rPr>
      <t>¹</t>
    </r>
    <r>
      <rPr>
        <sz val="8"/>
        <rFont val="Arial"/>
        <family val="2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</si>
  <si>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</si>
  <si>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</si>
  <si>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.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</si>
  <si>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Niepotrzebne skreślić.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</si>
  <si>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</rPr>
      <t>⁸ ' ⁹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</si>
  <si>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</si>
  <si>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</si>
  <si>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</si>
  <si>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</si>
  <si>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</si>
  <si>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family val="0"/>
      </rPr>
      <t>2</t>
    </r>
    <r>
      <rPr>
        <sz val="7"/>
        <rFont val="Czcionka tekstu podstawowego"/>
        <family val="0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</si>
  <si>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</si>
  <si>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3 </t>
    </r>
  </si>
  <si>
    <r>
      <t>rozporządzenie nr 717/2014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0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</si>
  <si>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4 </t>
    </r>
  </si>
  <si>
    <r>
      <t>rozporządzenie nr 360/2012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0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</si>
  <si>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</si>
  <si>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2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</si>
  <si>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</si>
  <si>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0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</si>
  <si>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</si>
  <si>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2</t>
    </r>
    <r>
      <rPr>
        <sz val="8"/>
        <rFont val="Czcionka tekstu podstawowego"/>
        <family val="0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</si>
  <si>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0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</si>
  <si>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</si>
  <si>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</si>
  <si>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</si>
  <si>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0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</si>
  <si>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</si>
  <si>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2</t>
    </r>
    <r>
      <rPr>
        <sz val="8"/>
        <rFont val="Czcionka tekstu podstawowego"/>
        <family val="0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</si>
  <si>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0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</si>
  <si>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</si>
  <si>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</rPr>
      <t xml:space="preserve">w zakresie podejmowania działalności gospodarczej </t>
    </r>
    <r>
      <rPr>
        <sz val="11"/>
        <rFont val="Arial"/>
        <family val="2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</si>
  <si>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</si>
  <si>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</si>
  <si>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</si>
  <si>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</si>
  <si>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</si>
  <si>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</si>
  <si>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</si>
  <si>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</si>
  <si>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</si>
  <si>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</si>
  <si>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</si>
  <si>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</si>
  <si>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</si>
  <si>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</si>
  <si>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- kopie</t>
    </r>
    <r>
      <rPr>
        <vertAlign val="superscript"/>
        <sz val="9"/>
        <rFont val="Arial"/>
        <family val="2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</si>
  <si>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</si>
  <si>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</si>
  <si>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</si>
  <si>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</si>
  <si>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</si>
  <si>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</si>
  <si>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</si>
  <si>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</rPr>
      <t>(CD lub DVD)</t>
    </r>
    <r>
      <rPr>
        <i/>
        <sz val="7"/>
        <rFont val="Arial"/>
        <family val="2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</rPr>
      <t xml:space="preserve">UWAGA:  </t>
    </r>
    <r>
      <rPr>
        <i/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</si>
  <si>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4.2 Kod PKD dla działalności związanej z realizacją 
operacji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</si>
</sst>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i/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vertAlign val="superscript"/>
      <sz val="7"/>
      <color indexed="10"/>
      <name val="Czcionka tekstu podstawowego"/>
      <family val="0"/>
    </font>
    <font>
      <sz val="10"/>
      <name val="Arial CE"/>
      <family val="0"/>
    </font>
    <font>
      <sz val="10"/>
      <color indexed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vertAlign val="superscript"/>
      <sz val="9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60"/>
      <name val="Arial"/>
      <family val="2"/>
    </font>
    <font>
      <sz val="10"/>
      <name val="Calibri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i/>
      <sz val="7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10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53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59">
    <xf numFmtId="0" fontId="0" fillId="0" borderId="0" xfId="0" applyAlignment="1">
      <alignment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0" xfId="56" applyFont="1" applyFill="1" applyBorder="1" applyProtection="1">
      <alignment/>
      <protection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4" fillId="24" borderId="0" xfId="56" applyFont="1" applyFill="1" applyProtection="1">
      <alignment/>
      <protection/>
    </xf>
    <xf numFmtId="0" fontId="21" fillId="24" borderId="11" xfId="54" applyFont="1" applyFill="1" applyBorder="1" applyProtection="1">
      <alignment/>
      <protection/>
    </xf>
    <xf numFmtId="0" fontId="21" fillId="24" borderId="0" xfId="54" applyFont="1" applyFill="1" applyProtection="1">
      <alignment/>
      <protection/>
    </xf>
    <xf numFmtId="0" fontId="0" fillId="24" borderId="12" xfId="0" applyFont="1" applyFill="1" applyBorder="1" applyAlignment="1" applyProtection="1">
      <alignment wrapText="1"/>
      <protection/>
    </xf>
    <xf numFmtId="0" fontId="0" fillId="24" borderId="13" xfId="0" applyFont="1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 wrapText="1"/>
      <protection/>
    </xf>
    <xf numFmtId="0" fontId="0" fillId="24" borderId="15" xfId="0" applyFont="1" applyFill="1" applyBorder="1" applyAlignment="1" applyProtection="1">
      <alignment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0" fillId="24" borderId="16" xfId="0" applyFont="1" applyFill="1" applyBorder="1" applyAlignment="1" applyProtection="1">
      <alignment wrapText="1"/>
      <protection/>
    </xf>
    <xf numFmtId="0" fontId="0" fillId="24" borderId="17" xfId="0" applyFont="1" applyFill="1" applyBorder="1" applyAlignment="1" applyProtection="1">
      <alignment wrapText="1"/>
      <protection/>
    </xf>
    <xf numFmtId="0" fontId="0" fillId="24" borderId="18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49" fontId="24" fillId="24" borderId="0" xfId="0" applyNumberFormat="1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0" fillId="24" borderId="12" xfId="54" applyFont="1" applyFill="1" applyBorder="1" applyAlignment="1" applyProtection="1">
      <alignment horizontal="left" vertical="center" wrapText="1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24" fillId="24" borderId="18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vertical="center"/>
      <protection/>
    </xf>
    <xf numFmtId="0" fontId="40" fillId="24" borderId="13" xfId="0" applyFont="1" applyFill="1" applyBorder="1" applyAlignment="1" applyProtection="1">
      <alignment vertical="center"/>
      <protection/>
    </xf>
    <xf numFmtId="0" fontId="40" fillId="24" borderId="13" xfId="0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top" wrapText="1"/>
      <protection/>
    </xf>
    <xf numFmtId="0" fontId="24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4" fillId="24" borderId="0" xfId="55" applyFont="1" applyFill="1" applyProtection="1">
      <alignment/>
      <protection/>
    </xf>
    <xf numFmtId="0" fontId="29" fillId="24" borderId="0" xfId="55" applyFont="1" applyFill="1" applyBorder="1" applyAlignment="1" applyProtection="1">
      <alignment vertical="center" wrapText="1"/>
      <protection/>
    </xf>
    <xf numFmtId="0" fontId="24" fillId="24" borderId="0" xfId="55" applyFont="1" applyFill="1" applyAlignment="1" applyProtection="1">
      <alignment vertical="center"/>
      <protection/>
    </xf>
    <xf numFmtId="0" fontId="24" fillId="24" borderId="0" xfId="55" applyFont="1" applyFill="1" applyBorder="1" applyAlignment="1" applyProtection="1">
      <alignment vertical="center"/>
      <protection/>
    </xf>
    <xf numFmtId="0" fontId="24" fillId="24" borderId="0" xfId="55" applyFont="1" applyFill="1" applyBorder="1" applyProtection="1">
      <alignment/>
      <protection/>
    </xf>
    <xf numFmtId="0" fontId="22" fillId="24" borderId="0" xfId="55" applyFont="1" applyFill="1" applyBorder="1" applyAlignment="1" applyProtection="1">
      <alignment horizontal="center" vertical="center" wrapText="1"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2" fillId="24" borderId="0" xfId="55" applyFont="1" applyFill="1" applyBorder="1" applyAlignment="1" applyProtection="1">
      <alignment horizontal="justify" vertical="top" wrapText="1"/>
      <protection/>
    </xf>
    <xf numFmtId="0" fontId="22" fillId="24" borderId="0" xfId="55" applyFont="1" applyFill="1" applyProtection="1">
      <alignment/>
      <protection/>
    </xf>
    <xf numFmtId="0" fontId="31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 horizontal="left" wrapText="1"/>
      <protection/>
    </xf>
    <xf numFmtId="0" fontId="24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Alignment="1" applyProtection="1">
      <alignment vertical="center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0" fillId="24" borderId="0" xfId="56" applyFont="1" applyFill="1" applyProtection="1">
      <alignment/>
      <protection/>
    </xf>
    <xf numFmtId="0" fontId="0" fillId="24" borderId="0" xfId="56" applyFont="1" applyFill="1" applyAlignment="1" applyProtection="1">
      <alignment horizontal="left"/>
      <protection/>
    </xf>
    <xf numFmtId="0" fontId="0" fillId="24" borderId="0" xfId="0" applyFont="1" applyFill="1" applyAlignment="1" applyProtection="1">
      <alignment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 wrapText="1"/>
      <protection/>
    </xf>
    <xf numFmtId="49" fontId="24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4" fillId="24" borderId="19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/>
      <protection/>
    </xf>
    <xf numFmtId="0" fontId="24" fillId="24" borderId="0" xfId="0" applyFont="1" applyFill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4" fillId="24" borderId="12" xfId="0" applyFont="1" applyFill="1" applyBorder="1" applyAlignment="1" applyProtection="1">
      <alignment vertical="center" wrapText="1"/>
      <protection/>
    </xf>
    <xf numFmtId="0" fontId="24" fillId="24" borderId="14" xfId="0" applyFont="1" applyFill="1" applyBorder="1" applyAlignment="1" applyProtection="1">
      <alignment vertical="center" wrapText="1"/>
      <protection/>
    </xf>
    <xf numFmtId="0" fontId="24" fillId="24" borderId="15" xfId="0" applyFont="1" applyFill="1" applyBorder="1" applyAlignment="1" applyProtection="1">
      <alignment vertical="center" wrapText="1"/>
      <protection/>
    </xf>
    <xf numFmtId="0" fontId="24" fillId="24" borderId="16" xfId="0" applyFont="1" applyFill="1" applyBorder="1" applyAlignment="1" applyProtection="1">
      <alignment vertical="center" wrapText="1"/>
      <protection/>
    </xf>
    <xf numFmtId="0" fontId="24" fillId="24" borderId="17" xfId="0" applyFont="1" applyFill="1" applyBorder="1" applyAlignment="1" applyProtection="1">
      <alignment vertical="center" wrapText="1"/>
      <protection/>
    </xf>
    <xf numFmtId="0" fontId="24" fillId="24" borderId="18" xfId="0" applyFont="1" applyFill="1" applyBorder="1" applyAlignment="1" applyProtection="1">
      <alignment vertical="center" wrapText="1"/>
      <protection/>
    </xf>
    <xf numFmtId="0" fontId="24" fillId="24" borderId="0" xfId="0" applyFont="1" applyFill="1" applyAlignment="1" applyProtection="1">
      <alignment vertical="center"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21" fillId="24" borderId="12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21" fillId="24" borderId="11" xfId="54" applyFont="1" applyFill="1" applyBorder="1" applyAlignment="1" applyProtection="1">
      <alignment horizontal="right" vertical="top"/>
      <protection/>
    </xf>
    <xf numFmtId="0" fontId="21" fillId="24" borderId="16" xfId="54" applyFont="1" applyFill="1" applyBorder="1" applyAlignment="1" applyProtection="1">
      <alignment horizontal="right" vertical="top"/>
      <protection/>
    </xf>
    <xf numFmtId="0" fontId="21" fillId="24" borderId="0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wrapText="1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2" fillId="24" borderId="0" xfId="0" applyFont="1" applyFill="1" applyBorder="1" applyAlignment="1" applyProtection="1">
      <alignment vertical="top" wrapText="1"/>
      <protection/>
    </xf>
    <xf numFmtId="0" fontId="24" fillId="24" borderId="0" xfId="0" applyFont="1" applyFill="1" applyBorder="1" applyAlignment="1" applyProtection="1">
      <alignment/>
      <protection locked="0"/>
    </xf>
    <xf numFmtId="0" fontId="24" fillId="24" borderId="0" xfId="0" applyFont="1" applyFill="1" applyAlignment="1" applyProtection="1">
      <alignment/>
      <protection locked="0"/>
    </xf>
    <xf numFmtId="0" fontId="21" fillId="24" borderId="0" xfId="54" applyFont="1" applyFill="1" applyAlignment="1" applyProtection="1">
      <alignment horizontal="left" vertical="center"/>
      <protection/>
    </xf>
    <xf numFmtId="0" fontId="3" fillId="24" borderId="10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 locked="0"/>
    </xf>
    <xf numFmtId="0" fontId="21" fillId="24" borderId="0" xfId="54" applyFont="1" applyFill="1" applyProtection="1">
      <alignment/>
      <protection locked="0"/>
    </xf>
    <xf numFmtId="0" fontId="24" fillId="24" borderId="0" xfId="0" applyNumberFormat="1" applyFont="1" applyFill="1" applyBorder="1" applyAlignment="1" applyProtection="1">
      <alignment horizontal="justify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10" xfId="56" applyFont="1" applyFill="1" applyBorder="1" applyAlignment="1" applyProtection="1">
      <alignment horizontal="center" vertical="center"/>
      <protection/>
    </xf>
    <xf numFmtId="0" fontId="24" fillId="25" borderId="10" xfId="56" applyFont="1" applyFill="1" applyBorder="1" applyAlignment="1" applyProtection="1">
      <alignment horizontal="center" vertical="center"/>
      <protection locked="0"/>
    </xf>
    <xf numFmtId="1" fontId="24" fillId="24" borderId="10" xfId="54" applyNumberFormat="1" applyFont="1" applyFill="1" applyBorder="1" applyAlignment="1" applyProtection="1">
      <alignment horizontal="right" vertical="center" indent="2"/>
      <protection locked="0"/>
    </xf>
    <xf numFmtId="0" fontId="24" fillId="24" borderId="0" xfId="0" applyFont="1" applyFill="1" applyAlignment="1" applyProtection="1">
      <alignment horizontal="justify" vertical="center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20" xfId="0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/>
      <protection/>
    </xf>
    <xf numFmtId="1" fontId="24" fillId="25" borderId="10" xfId="54" applyNumberFormat="1" applyFont="1" applyFill="1" applyBorder="1" applyAlignment="1" applyProtection="1">
      <alignment horizontal="right" vertical="center" indent="2"/>
      <protection locked="0"/>
    </xf>
    <xf numFmtId="0" fontId="67" fillId="26" borderId="0" xfId="0" applyFont="1" applyFill="1" applyAlignment="1" applyProtection="1">
      <alignment horizontal="left" vertical="top" wrapText="1"/>
      <protection/>
    </xf>
    <xf numFmtId="49" fontId="67" fillId="26" borderId="0" xfId="56" applyNumberFormat="1" applyFont="1" applyFill="1" applyAlignment="1" applyProtection="1">
      <alignment horizontal="left" vertical="top" wrapText="1"/>
      <protection/>
    </xf>
    <xf numFmtId="0" fontId="67" fillId="26" borderId="0" xfId="0" applyFont="1" applyFill="1" applyBorder="1" applyAlignment="1" applyProtection="1">
      <alignment horizontal="left" vertical="top"/>
      <protection/>
    </xf>
    <xf numFmtId="0" fontId="67" fillId="26" borderId="0" xfId="54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horizontal="center" vertical="center"/>
      <protection/>
    </xf>
    <xf numFmtId="0" fontId="68" fillId="27" borderId="0" xfId="54" applyFont="1" applyFill="1" applyBorder="1" applyAlignment="1" applyProtection="1">
      <alignment vertical="center"/>
      <protection/>
    </xf>
    <xf numFmtId="0" fontId="68" fillId="26" borderId="0" xfId="0" applyFont="1" applyFill="1" applyAlignment="1" applyProtection="1">
      <alignment horizontal="left" vertical="top"/>
      <protection locked="0"/>
    </xf>
    <xf numFmtId="0" fontId="68" fillId="26" borderId="0" xfId="0" applyFont="1" applyFill="1" applyAlignment="1" applyProtection="1">
      <alignment horizontal="left" vertical="center"/>
      <protection locked="0"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30" fillId="0" borderId="0" xfId="55" applyFont="1" applyFill="1" applyBorder="1" applyAlignment="1" applyProtection="1">
      <alignment horizontal="center" vertical="center" wrapText="1"/>
      <protection/>
    </xf>
    <xf numFmtId="0" fontId="31" fillId="24" borderId="13" xfId="0" applyFont="1" applyFill="1" applyBorder="1" applyAlignment="1" applyProtection="1">
      <alignment vertical="top"/>
      <protection/>
    </xf>
    <xf numFmtId="0" fontId="31" fillId="24" borderId="14" xfId="0" applyFont="1" applyFill="1" applyBorder="1" applyAlignment="1" applyProtection="1">
      <alignment vertical="top"/>
      <protection/>
    </xf>
    <xf numFmtId="0" fontId="30" fillId="24" borderId="15" xfId="0" applyFont="1" applyFill="1" applyBorder="1" applyAlignment="1" applyProtection="1">
      <alignment/>
      <protection/>
    </xf>
    <xf numFmtId="0" fontId="24" fillId="24" borderId="17" xfId="0" applyFont="1" applyFill="1" applyBorder="1" applyAlignment="1" applyProtection="1">
      <alignment/>
      <protection/>
    </xf>
    <xf numFmtId="0" fontId="24" fillId="24" borderId="18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wrapText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Alignment="1" applyProtection="1">
      <alignment horizontal="center"/>
      <protection/>
    </xf>
    <xf numFmtId="4" fontId="24" fillId="24" borderId="0" xfId="0" applyNumberFormat="1" applyFont="1" applyFill="1" applyBorder="1" applyAlignment="1" applyProtection="1">
      <alignment horizontal="center"/>
      <protection/>
    </xf>
    <xf numFmtId="170" fontId="24" fillId="24" borderId="0" xfId="0" applyNumberFormat="1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54" applyFont="1" applyFill="1" applyBorder="1" applyAlignment="1" applyProtection="1" quotePrefix="1">
      <alignment vertical="top" wrapText="1"/>
      <protection/>
    </xf>
    <xf numFmtId="0" fontId="3" fillId="24" borderId="0" xfId="54" applyFont="1" applyFill="1" applyBorder="1" applyAlignment="1" applyProtection="1" quotePrefix="1">
      <alignment horizontal="justify" vertical="top" wrapText="1"/>
      <protection/>
    </xf>
    <xf numFmtId="0" fontId="27" fillId="24" borderId="0" xfId="54" applyFont="1" applyFill="1" applyBorder="1" applyAlignment="1" applyProtection="1" quotePrefix="1">
      <alignment horizontal="left" vertical="center" wrapText="1"/>
      <protection/>
    </xf>
    <xf numFmtId="0" fontId="30" fillId="24" borderId="0" xfId="55" applyFont="1" applyFill="1" applyBorder="1" applyAlignment="1" applyProtection="1">
      <alignment vertical="top" wrapText="1"/>
      <protection/>
    </xf>
    <xf numFmtId="0" fontId="29" fillId="24" borderId="0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 wrapText="1"/>
      <protection/>
    </xf>
    <xf numFmtId="0" fontId="68" fillId="26" borderId="0" xfId="0" applyFont="1" applyFill="1" applyAlignment="1" applyProtection="1">
      <alignment horizontal="left" vertical="top" wrapText="1"/>
      <protection locked="0"/>
    </xf>
    <xf numFmtId="0" fontId="68" fillId="27" borderId="0" xfId="54" applyFont="1" applyFill="1" applyBorder="1" applyAlignment="1" applyProtection="1">
      <alignment horizontal="left" vertical="center"/>
      <protection/>
    </xf>
    <xf numFmtId="0" fontId="69" fillId="28" borderId="0" xfId="54" applyFont="1" applyFill="1" applyBorder="1" applyAlignment="1" applyProtection="1">
      <alignment vertical="center"/>
      <protection/>
    </xf>
    <xf numFmtId="0" fontId="69" fillId="28" borderId="0" xfId="54" applyFont="1" applyFill="1" applyBorder="1" applyAlignment="1" applyProtection="1">
      <alignment horizontal="justify" vertical="center"/>
      <protection/>
    </xf>
    <xf numFmtId="0" fontId="70" fillId="24" borderId="0" xfId="58" applyFont="1" applyFill="1" applyProtection="1">
      <alignment/>
      <protection/>
    </xf>
    <xf numFmtId="0" fontId="70" fillId="24" borderId="0" xfId="58" applyFont="1" applyFill="1" applyBorder="1" applyProtection="1">
      <alignment/>
      <protection/>
    </xf>
    <xf numFmtId="0" fontId="24" fillId="28" borderId="0" xfId="0" applyFont="1" applyFill="1" applyAlignment="1" applyProtection="1">
      <alignment/>
      <protection/>
    </xf>
    <xf numFmtId="0" fontId="3" fillId="0" borderId="0" xfId="54" applyFont="1" applyFill="1" applyBorder="1" applyAlignment="1" applyProtection="1" quotePrefix="1">
      <alignment vertical="top" wrapText="1"/>
      <protection/>
    </xf>
    <xf numFmtId="0" fontId="24" fillId="0" borderId="0" xfId="0" applyFont="1" applyFill="1" applyBorder="1" applyAlignment="1" applyProtection="1">
      <alignment vertical="top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71" fillId="24" borderId="10" xfId="54" applyFont="1" applyFill="1" applyBorder="1" applyAlignment="1" applyProtection="1">
      <alignment horizontal="left" vertical="center" wrapText="1"/>
      <protection/>
    </xf>
    <xf numFmtId="0" fontId="24" fillId="24" borderId="21" xfId="54" applyFont="1" applyFill="1" applyBorder="1" applyAlignment="1" applyProtection="1">
      <alignment horizontal="justify" vertical="center" wrapText="1"/>
      <protection/>
    </xf>
    <xf numFmtId="0" fontId="3" fillId="24" borderId="21" xfId="54" applyFont="1" applyFill="1" applyBorder="1" applyAlignment="1" applyProtection="1">
      <alignment horizontal="center" vertical="center"/>
      <protection locked="0"/>
    </xf>
    <xf numFmtId="0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Border="1" applyAlignment="1" applyProtection="1">
      <alignment horizontal="center" vertical="top" wrapText="1"/>
      <protection/>
    </xf>
    <xf numFmtId="0" fontId="3" fillId="0" borderId="0" xfId="54" applyFont="1" applyFill="1" applyBorder="1" applyAlignment="1" applyProtection="1">
      <alignment horizontal="center" vertical="top"/>
      <protection/>
    </xf>
    <xf numFmtId="0" fontId="3" fillId="0" borderId="0" xfId="54" applyFont="1" applyFill="1" applyBorder="1" applyAlignment="1" applyProtection="1">
      <alignment vertical="top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0" fillId="0" borderId="0" xfId="54" applyFont="1" applyFill="1" applyBorder="1" applyProtection="1">
      <alignment/>
      <protection/>
    </xf>
    <xf numFmtId="0" fontId="0" fillId="0" borderId="0" xfId="54" applyFont="1" applyFill="1" applyBorder="1" applyAlignment="1" applyProtection="1">
      <alignment/>
      <protection/>
    </xf>
    <xf numFmtId="0" fontId="24" fillId="0" borderId="0" xfId="58" applyFont="1" applyFill="1" applyBorder="1" applyProtection="1">
      <alignment/>
      <protection/>
    </xf>
    <xf numFmtId="0" fontId="24" fillId="0" borderId="0" xfId="58" applyFont="1" applyFill="1" applyBorder="1" applyAlignment="1" applyProtection="1">
      <alignment horizontal="center"/>
      <protection/>
    </xf>
    <xf numFmtId="0" fontId="24" fillId="0" borderId="0" xfId="58" applyFont="1" applyFill="1" applyBorder="1" applyAlignment="1" applyProtection="1">
      <alignment horizontal="right"/>
      <protection/>
    </xf>
    <xf numFmtId="0" fontId="24" fillId="0" borderId="0" xfId="58" applyFont="1" applyFill="1" applyBorder="1" applyAlignment="1" applyProtection="1">
      <alignment/>
      <protection/>
    </xf>
    <xf numFmtId="0" fontId="29" fillId="0" borderId="0" xfId="58" applyFont="1" applyFill="1" applyBorder="1" applyAlignment="1" applyProtection="1">
      <alignment horizontal="left" vertical="center"/>
      <protection/>
    </xf>
    <xf numFmtId="0" fontId="24" fillId="0" borderId="0" xfId="58" applyFont="1" applyFill="1" applyBorder="1" applyAlignment="1" applyProtection="1">
      <alignment horizontal="left"/>
      <protection/>
    </xf>
    <xf numFmtId="0" fontId="24" fillId="0" borderId="0" xfId="58" applyFont="1" applyFill="1" applyBorder="1" applyAlignment="1" applyProtection="1">
      <alignment wrapText="1"/>
      <protection/>
    </xf>
    <xf numFmtId="0" fontId="24" fillId="0" borderId="22" xfId="54" applyFont="1" applyFill="1" applyBorder="1" applyAlignment="1" applyProtection="1">
      <alignment/>
      <protection/>
    </xf>
    <xf numFmtId="0" fontId="31" fillId="0" borderId="0" xfId="54" applyFont="1" applyFill="1" applyBorder="1" applyAlignment="1" applyProtection="1">
      <alignment wrapText="1"/>
      <protection/>
    </xf>
    <xf numFmtId="0" fontId="24" fillId="24" borderId="0" xfId="58" applyFont="1" applyFill="1" applyBorder="1" applyProtection="1">
      <alignment/>
      <protection/>
    </xf>
    <xf numFmtId="0" fontId="29" fillId="0" borderId="0" xfId="58" applyFont="1" applyFill="1" applyBorder="1" applyAlignment="1" applyProtection="1">
      <alignment horizontal="center" wrapText="1"/>
      <protection/>
    </xf>
    <xf numFmtId="0" fontId="29" fillId="0" borderId="0" xfId="58" applyFont="1" applyFill="1" applyBorder="1" applyAlignment="1" applyProtection="1">
      <alignment horizontal="center"/>
      <protection/>
    </xf>
    <xf numFmtId="0" fontId="24" fillId="0" borderId="0" xfId="58" applyFont="1" applyFill="1" applyBorder="1" applyAlignment="1" applyProtection="1">
      <alignment horizontal="left" wrapText="1"/>
      <protection/>
    </xf>
    <xf numFmtId="0" fontId="26" fillId="0" borderId="0" xfId="58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left" vertical="center"/>
      <protection/>
    </xf>
    <xf numFmtId="0" fontId="24" fillId="24" borderId="11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center" vertical="top" wrapText="1"/>
      <protection/>
    </xf>
    <xf numFmtId="0" fontId="24" fillId="24" borderId="0" xfId="55" applyFont="1" applyFill="1" applyBorder="1" applyAlignment="1" applyProtection="1">
      <alignment horizontal="right" vertical="center" wrapText="1"/>
      <protection/>
    </xf>
    <xf numFmtId="0" fontId="37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68" fillId="26" borderId="0" xfId="56" applyFont="1" applyFill="1" applyBorder="1" applyAlignment="1" applyProtection="1">
      <alignment horizontal="center" vertical="top" wrapText="1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right" vertical="center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31" fillId="24" borderId="12" xfId="56" applyFont="1" applyFill="1" applyBorder="1" applyAlignment="1" applyProtection="1">
      <alignment horizontal="left" vertical="top"/>
      <protection/>
    </xf>
    <xf numFmtId="0" fontId="31" fillId="24" borderId="19" xfId="56" applyFont="1" applyFill="1" applyBorder="1" applyAlignment="1" applyProtection="1">
      <alignment horizontal="left" vertical="top"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31" fillId="24" borderId="0" xfId="56" applyFont="1" applyFill="1" applyBorder="1" applyAlignment="1" applyProtection="1">
      <alignment horizontal="justify" vertical="top" wrapText="1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0" fillId="0" borderId="0" xfId="54" applyFont="1" applyFill="1" applyBorder="1" applyAlignment="1" applyProtection="1">
      <alignment horizontal="center"/>
      <protection/>
    </xf>
    <xf numFmtId="0" fontId="3" fillId="0" borderId="0" xfId="54" applyFont="1" applyFill="1" applyBorder="1" applyAlignment="1" applyProtection="1">
      <alignment horizontal="justify" vertical="center" wrapText="1"/>
      <protection/>
    </xf>
    <xf numFmtId="0" fontId="27" fillId="0" borderId="0" xfId="54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left" vertical="center"/>
      <protection/>
    </xf>
    <xf numFmtId="0" fontId="27" fillId="0" borderId="0" xfId="54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Alignment="1" applyProtection="1">
      <alignment horizontal="center" vertical="center"/>
      <protection/>
    </xf>
    <xf numFmtId="0" fontId="24" fillId="24" borderId="23" xfId="55" applyFont="1" applyFill="1" applyBorder="1" applyAlignment="1" applyProtection="1" quotePrefix="1">
      <alignment horizontal="center" vertical="center"/>
      <protection/>
    </xf>
    <xf numFmtId="49" fontId="2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right" vertical="center" wrapText="1"/>
      <protection/>
    </xf>
    <xf numFmtId="49" fontId="37" fillId="24" borderId="20" xfId="55" applyNumberFormat="1" applyFont="1" applyFill="1" applyBorder="1" applyAlignment="1" applyProtection="1">
      <alignment horizontal="center" vertical="center"/>
      <protection/>
    </xf>
    <xf numFmtId="0" fontId="37" fillId="24" borderId="23" xfId="55" applyFont="1" applyFill="1" applyBorder="1" applyAlignment="1" applyProtection="1" quotePrefix="1">
      <alignment horizontal="center" vertical="center"/>
      <protection/>
    </xf>
    <xf numFmtId="49" fontId="37" fillId="24" borderId="23" xfId="55" applyNumberFormat="1" applyFont="1" applyFill="1" applyBorder="1" applyAlignment="1" applyProtection="1" quotePrefix="1">
      <alignment horizontal="center" vertical="center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49" fontId="37" fillId="24" borderId="23" xfId="55" applyNumberFormat="1" applyFont="1" applyFill="1" applyBorder="1" applyAlignment="1" applyProtection="1">
      <alignment horizontal="center" vertical="center"/>
      <protection/>
    </xf>
    <xf numFmtId="0" fontId="37" fillId="24" borderId="23" xfId="55" applyFont="1" applyFill="1" applyBorder="1" applyAlignment="1" applyProtection="1">
      <alignment horizontal="center" vertical="center"/>
      <protection/>
    </xf>
    <xf numFmtId="1" fontId="37" fillId="24" borderId="21" xfId="55" applyNumberFormat="1" applyFont="1" applyFill="1" applyBorder="1" applyAlignment="1" applyProtection="1">
      <alignment horizontal="center" vertical="center"/>
      <protection/>
    </xf>
    <xf numFmtId="0" fontId="24" fillId="24" borderId="20" xfId="55" applyFont="1" applyFill="1" applyBorder="1" applyAlignment="1" applyProtection="1">
      <alignment horizontal="center" vertical="center" wrapText="1"/>
      <protection locked="0"/>
    </xf>
    <xf numFmtId="0" fontId="24" fillId="24" borderId="21" xfId="55" applyFont="1" applyFill="1" applyBorder="1" applyProtection="1">
      <alignment/>
      <protection locked="0"/>
    </xf>
    <xf numFmtId="0" fontId="24" fillId="24" borderId="0" xfId="55" applyFont="1" applyFill="1" applyBorder="1" applyAlignment="1" applyProtection="1">
      <alignment horizontal="right" vertical="center" indent="1"/>
      <protection/>
    </xf>
    <xf numFmtId="0" fontId="24" fillId="24" borderId="0" xfId="55" applyFont="1" applyFill="1" applyBorder="1" applyAlignment="1" applyProtection="1">
      <alignment horizontal="right" vertical="center" wrapText="1" indent="1"/>
      <protection/>
    </xf>
    <xf numFmtId="0" fontId="3" fillId="24" borderId="11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horizontal="right" vertical="center" indent="1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24" fillId="24" borderId="11" xfId="56" applyFont="1" applyFill="1" applyBorder="1" applyAlignment="1" applyProtection="1">
      <alignment vertical="center" wrapText="1"/>
      <protection/>
    </xf>
    <xf numFmtId="0" fontId="68" fillId="24" borderId="0" xfId="55" applyFont="1" applyFill="1" applyAlignment="1" applyProtection="1">
      <alignment vertical="top"/>
      <protection/>
    </xf>
    <xf numFmtId="0" fontId="68" fillId="24" borderId="0" xfId="55" applyFont="1" applyFill="1" applyAlignment="1" applyProtection="1">
      <alignment/>
      <protection/>
    </xf>
    <xf numFmtId="0" fontId="24" fillId="24" borderId="10" xfId="56" applyFont="1" applyFill="1" applyBorder="1" applyAlignment="1" applyProtection="1">
      <alignment vertical="center"/>
      <protection/>
    </xf>
    <xf numFmtId="0" fontId="24" fillId="24" borderId="0" xfId="56" applyFont="1" applyFill="1" applyBorder="1" applyAlignment="1" applyProtection="1">
      <alignment horizontal="right" vertical="center" wrapText="1" indent="1"/>
      <protection/>
    </xf>
    <xf numFmtId="0" fontId="29" fillId="24" borderId="10" xfId="55" applyFont="1" applyFill="1" applyBorder="1" applyAlignment="1" applyProtection="1">
      <alignment horizontal="center" vertical="center" wrapText="1"/>
      <protection/>
    </xf>
    <xf numFmtId="0" fontId="3" fillId="24" borderId="0" xfId="55" applyFont="1" applyFill="1" applyBorder="1" applyAlignment="1" applyProtection="1">
      <alignment horizontal="left" vertical="center" indent="1"/>
      <protection/>
    </xf>
    <xf numFmtId="0" fontId="3" fillId="24" borderId="0" xfId="55" applyFont="1" applyFill="1" applyBorder="1" applyAlignment="1" applyProtection="1">
      <alignment horizontal="left" vertical="center" wrapText="1" indent="1"/>
      <protection/>
    </xf>
    <xf numFmtId="0" fontId="3" fillId="24" borderId="0" xfId="0" applyFont="1" applyFill="1" applyBorder="1" applyAlignment="1" applyProtection="1">
      <alignment horizontal="left" vertical="center" indent="1"/>
      <protection/>
    </xf>
    <xf numFmtId="3" fontId="30" fillId="24" borderId="10" xfId="55" applyNumberFormat="1" applyFont="1" applyFill="1" applyBorder="1" applyAlignment="1" applyProtection="1">
      <alignment horizontal="center" vertical="center" wrapText="1"/>
      <protection/>
    </xf>
    <xf numFmtId="3" fontId="24" fillId="24" borderId="10" xfId="55" applyNumberFormat="1" applyFont="1" applyFill="1" applyBorder="1" applyAlignment="1" applyProtection="1">
      <alignment horizontal="center" vertical="center" wrapText="1"/>
      <protection locked="0"/>
    </xf>
    <xf numFmtId="1" fontId="24" fillId="24" borderId="10" xfId="56" applyNumberFormat="1" applyFont="1" applyFill="1" applyBorder="1" applyAlignment="1" applyProtection="1">
      <alignment horizontal="center" vertical="center" wrapText="1"/>
      <protection locked="0"/>
    </xf>
    <xf numFmtId="167" fontId="30" fillId="0" borderId="0" xfId="56" applyNumberFormat="1" applyFont="1" applyFill="1" applyBorder="1" applyAlignment="1" applyProtection="1">
      <alignment horizontal="left" vertical="center" wrapText="1"/>
      <protection/>
    </xf>
    <xf numFmtId="0" fontId="31" fillId="24" borderId="19" xfId="56" applyFont="1" applyFill="1" applyBorder="1" applyAlignment="1" applyProtection="1">
      <alignment vertical="top"/>
      <protection/>
    </xf>
    <xf numFmtId="0" fontId="31" fillId="24" borderId="12" xfId="56" applyFont="1" applyFill="1" applyBorder="1" applyAlignment="1" applyProtection="1">
      <alignment vertical="top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4" fillId="24" borderId="0" xfId="54" applyFont="1" applyFill="1" applyAlignment="1" applyProtection="1">
      <alignment/>
      <protection/>
    </xf>
    <xf numFmtId="0" fontId="30" fillId="24" borderId="0" xfId="56" applyFont="1" applyFill="1" applyAlignment="1" applyProtection="1">
      <alignment horizontal="left" vertical="top"/>
      <protection/>
    </xf>
    <xf numFmtId="0" fontId="30" fillId="24" borderId="0" xfId="56" applyFont="1" applyFill="1" applyAlignment="1" applyProtection="1">
      <alignment vertical="top"/>
      <protection/>
    </xf>
    <xf numFmtId="0" fontId="0" fillId="24" borderId="0" xfId="0" applyFont="1" applyFill="1" applyAlignment="1" applyProtection="1">
      <alignment vertical="top"/>
      <protection/>
    </xf>
    <xf numFmtId="0" fontId="31" fillId="24" borderId="19" xfId="0" applyFont="1" applyFill="1" applyBorder="1" applyAlignment="1" applyProtection="1">
      <alignment vertical="top"/>
      <protection/>
    </xf>
    <xf numFmtId="0" fontId="25" fillId="24" borderId="0" xfId="0" applyFont="1" applyFill="1" applyBorder="1" applyAlignment="1" applyProtection="1">
      <alignment vertical="distributed" wrapText="1"/>
      <protection/>
    </xf>
    <xf numFmtId="0" fontId="3" fillId="0" borderId="11" xfId="54" applyFont="1" applyFill="1" applyBorder="1" applyAlignment="1" applyProtection="1">
      <alignment vertical="top" wrapText="1" readingOrder="1"/>
      <protection/>
    </xf>
    <xf numFmtId="0" fontId="72" fillId="0" borderId="0" xfId="54" applyFont="1" applyFill="1" applyAlignment="1" applyProtection="1">
      <alignment horizontal="center" vertical="top" wrapText="1"/>
      <protection/>
    </xf>
    <xf numFmtId="0" fontId="3" fillId="0" borderId="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left" vertical="center"/>
      <protection/>
    </xf>
    <xf numFmtId="0" fontId="23" fillId="0" borderId="10" xfId="54" applyFont="1" applyFill="1" applyBorder="1" applyAlignment="1" applyProtection="1">
      <alignment horizontal="center" vertical="center" wrapText="1"/>
      <protection locked="0"/>
    </xf>
    <xf numFmtId="0" fontId="27" fillId="0" borderId="0" xfId="54" applyFont="1" applyFill="1" applyBorder="1" applyAlignment="1" applyProtection="1">
      <alignment vertical="justify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vertical="top"/>
      <protection/>
    </xf>
    <xf numFmtId="0" fontId="0" fillId="0" borderId="0" xfId="54" applyFont="1" applyFill="1" applyBorder="1" applyAlignment="1" applyProtection="1">
      <alignment horizontal="justify" vertical="center"/>
      <protection/>
    </xf>
    <xf numFmtId="0" fontId="0" fillId="0" borderId="0" xfId="54" applyFont="1" applyFill="1" applyBorder="1" applyAlignment="1" applyProtection="1">
      <alignment horizontal="justify" vertical="top"/>
      <protection/>
    </xf>
    <xf numFmtId="0" fontId="3" fillId="0" borderId="0" xfId="54" applyFont="1" applyFill="1" applyBorder="1" applyAlignment="1" applyProtection="1">
      <alignment vertical="center"/>
      <protection/>
    </xf>
    <xf numFmtId="0" fontId="31" fillId="0" borderId="0" xfId="54" applyFont="1" applyFill="1" applyBorder="1" applyAlignment="1" applyProtection="1">
      <alignment vertical="center"/>
      <protection/>
    </xf>
    <xf numFmtId="0" fontId="72" fillId="0" borderId="0" xfId="54" applyFont="1" applyFill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/>
      <protection/>
    </xf>
    <xf numFmtId="170" fontId="24" fillId="24" borderId="0" xfId="0" applyNumberFormat="1" applyFont="1" applyFill="1" applyAlignment="1" applyProtection="1">
      <alignment vertical="center"/>
      <protection/>
    </xf>
    <xf numFmtId="165" fontId="20" fillId="24" borderId="16" xfId="0" applyNumberFormat="1" applyFont="1" applyFill="1" applyBorder="1" applyAlignment="1" applyProtection="1">
      <alignment vertical="top"/>
      <protection/>
    </xf>
    <xf numFmtId="165" fontId="20" fillId="24" borderId="17" xfId="0" applyNumberFormat="1" applyFont="1" applyFill="1" applyBorder="1" applyAlignment="1" applyProtection="1">
      <alignment vertical="top"/>
      <protection/>
    </xf>
    <xf numFmtId="49" fontId="24" fillId="24" borderId="0" xfId="0" applyNumberFormat="1" applyFont="1" applyFill="1" applyBorder="1" applyAlignment="1" applyProtection="1" quotePrefix="1">
      <alignment vertical="center"/>
      <protection/>
    </xf>
    <xf numFmtId="0" fontId="24" fillId="24" borderId="0" xfId="56" applyFont="1" applyFill="1" applyAlignment="1" applyProtection="1">
      <alignment horizontal="left"/>
      <protection/>
    </xf>
    <xf numFmtId="0" fontId="24" fillId="0" borderId="10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 horizontal="right" vertical="center" indent="1"/>
      <protection/>
    </xf>
    <xf numFmtId="0" fontId="24" fillId="24" borderId="0" xfId="54" applyFont="1" applyFill="1" applyAlignment="1" applyProtection="1">
      <alignment vertical="center"/>
      <protection/>
    </xf>
    <xf numFmtId="0" fontId="24" fillId="24" borderId="12" xfId="56" applyFont="1" applyFill="1" applyBorder="1" applyAlignment="1" applyProtection="1">
      <alignment vertical="center"/>
      <protection/>
    </xf>
    <xf numFmtId="49" fontId="24" fillId="24" borderId="16" xfId="56" applyNumberFormat="1" applyFont="1" applyFill="1" applyBorder="1" applyAlignment="1" applyProtection="1">
      <alignment vertical="center"/>
      <protection locked="0"/>
    </xf>
    <xf numFmtId="0" fontId="24" fillId="24" borderId="19" xfId="56" applyFont="1" applyFill="1" applyBorder="1" applyAlignment="1" applyProtection="1">
      <alignment vertical="center"/>
      <protection/>
    </xf>
    <xf numFmtId="49" fontId="24" fillId="24" borderId="24" xfId="56" applyNumberFormat="1" applyFont="1" applyFill="1" applyBorder="1" applyAlignment="1" applyProtection="1">
      <alignment vertical="center"/>
      <protection locked="0"/>
    </xf>
    <xf numFmtId="0" fontId="24" fillId="24" borderId="10" xfId="54" applyFont="1" applyFill="1" applyBorder="1" applyAlignment="1" applyProtection="1">
      <alignment vertical="center"/>
      <protection/>
    </xf>
    <xf numFmtId="0" fontId="24" fillId="24" borderId="24" xfId="56" applyFont="1" applyFill="1" applyBorder="1" applyAlignment="1" applyProtection="1">
      <alignment horizontal="left" vertical="center"/>
      <protection/>
    </xf>
    <xf numFmtId="49" fontId="24" fillId="24" borderId="24" xfId="56" applyNumberFormat="1" applyFont="1" applyFill="1" applyBorder="1" applyAlignment="1" applyProtection="1">
      <alignment horizontal="left" vertical="center"/>
      <protection locked="0"/>
    </xf>
    <xf numFmtId="0" fontId="24" fillId="24" borderId="24" xfId="56" applyFont="1" applyFill="1" applyBorder="1" applyAlignment="1" applyProtection="1">
      <alignment vertical="center"/>
      <protection locked="0"/>
    </xf>
    <xf numFmtId="0" fontId="24" fillId="24" borderId="24" xfId="56" applyFont="1" applyFill="1" applyBorder="1" applyAlignment="1" applyProtection="1">
      <alignment vertical="center" wrapText="1"/>
      <protection locked="0"/>
    </xf>
    <xf numFmtId="49" fontId="24" fillId="24" borderId="10" xfId="54" applyNumberFormat="1" applyFont="1" applyFill="1" applyBorder="1" applyAlignment="1" applyProtection="1">
      <alignment horizontal="left" vertical="center"/>
      <protection locked="0"/>
    </xf>
    <xf numFmtId="0" fontId="31" fillId="24" borderId="0" xfId="56" applyFont="1" applyFill="1" applyBorder="1" applyAlignment="1" applyProtection="1">
      <alignment vertical="top"/>
      <protection/>
    </xf>
    <xf numFmtId="0" fontId="24" fillId="24" borderId="10" xfId="0" applyFont="1" applyFill="1" applyBorder="1" applyAlignment="1" applyProtection="1" quotePrefix="1">
      <alignment vertical="center"/>
      <protection locked="0"/>
    </xf>
    <xf numFmtId="49" fontId="24" fillId="24" borderId="24" xfId="0" applyNumberFormat="1" applyFont="1" applyFill="1" applyBorder="1" applyAlignment="1" applyProtection="1">
      <alignment vertical="center"/>
      <protection locked="0"/>
    </xf>
    <xf numFmtId="49" fontId="24" fillId="24" borderId="24" xfId="56" applyNumberFormat="1" applyFont="1" applyFill="1" applyBorder="1" applyAlignment="1" applyProtection="1">
      <alignment vertical="center" wrapText="1"/>
      <protection locked="0"/>
    </xf>
    <xf numFmtId="49" fontId="24" fillId="24" borderId="0" xfId="55" applyNumberFormat="1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3" fillId="0" borderId="0" xfId="54" applyFont="1" applyFill="1" applyBorder="1" applyAlignment="1" applyProtection="1">
      <alignment horizontal="left" vertical="center"/>
      <protection/>
    </xf>
    <xf numFmtId="0" fontId="27" fillId="0" borderId="0" xfId="54" applyFont="1" applyFill="1" applyBorder="1" applyAlignment="1" applyProtection="1">
      <alignment horizontal="left" vertical="center"/>
      <protection/>
    </xf>
    <xf numFmtId="0" fontId="3" fillId="0" borderId="0" xfId="54" applyFont="1" applyFill="1" applyBorder="1" applyAlignment="1" applyProtection="1">
      <alignment horizontal="justify" vertical="center" wrapText="1"/>
      <protection/>
    </xf>
    <xf numFmtId="0" fontId="27" fillId="0" borderId="0" xfId="54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vertical="center"/>
      <protection/>
    </xf>
    <xf numFmtId="0" fontId="27" fillId="0" borderId="0" xfId="54" applyFont="1" applyFill="1" applyBorder="1" applyAlignment="1" applyProtection="1">
      <alignment horizontal="justify" vertical="center" wrapText="1"/>
      <protection/>
    </xf>
    <xf numFmtId="0" fontId="72" fillId="0" borderId="0" xfId="54" applyFont="1" applyFill="1" applyAlignment="1" applyProtection="1">
      <alignment horizontal="center" vertical="top" wrapText="1"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68" fillId="26" borderId="0" xfId="0" applyFont="1" applyFill="1" applyAlignment="1" applyProtection="1">
      <alignment horizontal="left" vertical="center"/>
      <protection/>
    </xf>
    <xf numFmtId="0" fontId="72" fillId="0" borderId="0" xfId="54" applyFont="1" applyFill="1" applyAlignment="1" applyProtection="1">
      <alignment horizontal="justify" vertical="top" wrapText="1"/>
      <protection/>
    </xf>
    <xf numFmtId="49" fontId="24" fillId="0" borderId="10" xfId="58" applyNumberFormat="1" applyFont="1" applyFill="1" applyBorder="1" applyProtection="1">
      <alignment/>
      <protection locked="0"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72" fillId="0" borderId="0" xfId="54" applyFont="1" applyFill="1" applyAlignment="1" applyProtection="1">
      <alignment horizontal="center" vertical="top" wrapText="1"/>
      <protection/>
    </xf>
    <xf numFmtId="0" fontId="31" fillId="24" borderId="0" xfId="54" applyFont="1" applyFill="1" applyBorder="1" applyAlignment="1" applyProtection="1">
      <alignment horizontal="center" vertical="center" wrapText="1"/>
      <protection/>
    </xf>
    <xf numFmtId="0" fontId="3" fillId="29" borderId="10" xfId="54" applyFont="1" applyFill="1" applyBorder="1" applyAlignment="1" applyProtection="1">
      <alignment horizontal="center" vertical="center"/>
      <protection locked="0"/>
    </xf>
    <xf numFmtId="0" fontId="31" fillId="0" borderId="12" xfId="56" applyFont="1" applyFill="1" applyBorder="1" applyAlignment="1" applyProtection="1">
      <alignment horizontal="left" vertical="top"/>
      <protection/>
    </xf>
    <xf numFmtId="0" fontId="31" fillId="0" borderId="12" xfId="56" applyFont="1" applyFill="1" applyBorder="1" applyAlignment="1" applyProtection="1">
      <alignment vertical="top"/>
      <protection/>
    </xf>
    <xf numFmtId="0" fontId="31" fillId="0" borderId="19" xfId="56" applyFont="1" applyFill="1" applyBorder="1" applyAlignment="1" applyProtection="1">
      <alignment horizontal="left" vertical="top"/>
      <protection/>
    </xf>
    <xf numFmtId="0" fontId="31" fillId="0" borderId="19" xfId="56" applyFont="1" applyFill="1" applyBorder="1" applyAlignment="1" applyProtection="1">
      <alignment vertical="top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4" fillId="24" borderId="0" xfId="55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37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31" fillId="24" borderId="13" xfId="55" applyFont="1" applyFill="1" applyBorder="1" applyAlignment="1" applyProtection="1">
      <alignment horizontal="left" vertical="center" wrapText="1"/>
      <protection/>
    </xf>
    <xf numFmtId="0" fontId="24" fillId="24" borderId="12" xfId="55" applyFont="1" applyFill="1" applyBorder="1" applyAlignment="1" applyProtection="1">
      <alignment horizontal="left" vertical="center" wrapText="1"/>
      <protection/>
    </xf>
    <xf numFmtId="0" fontId="24" fillId="24" borderId="13" xfId="55" applyFont="1" applyFill="1" applyBorder="1" applyAlignment="1" applyProtection="1">
      <alignment horizontal="left" vertical="center" wrapText="1"/>
      <protection/>
    </xf>
    <xf numFmtId="0" fontId="24" fillId="24" borderId="14" xfId="55" applyFont="1" applyFill="1" applyBorder="1" applyAlignment="1" applyProtection="1">
      <alignment horizontal="left" vertical="center" wrapText="1"/>
      <protection/>
    </xf>
    <xf numFmtId="49" fontId="24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24" fillId="24" borderId="13" xfId="55" applyNumberFormat="1" applyFont="1" applyFill="1" applyBorder="1" applyAlignment="1" applyProtection="1">
      <alignment horizontal="left" vertical="center" wrapText="1"/>
      <protection locked="0"/>
    </xf>
    <xf numFmtId="49" fontId="24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24" fillId="24" borderId="16" xfId="55" applyNumberFormat="1" applyFont="1" applyFill="1" applyBorder="1" applyAlignment="1" applyProtection="1">
      <alignment horizontal="left" vertical="center" wrapText="1"/>
      <protection locked="0"/>
    </xf>
    <xf numFmtId="49" fontId="24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24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29" fillId="24" borderId="0" xfId="55" applyFont="1" applyFill="1" applyBorder="1" applyAlignment="1" applyProtection="1">
      <alignment horizontal="left" vertical="center" wrapText="1"/>
      <protection/>
    </xf>
    <xf numFmtId="0" fontId="31" fillId="24" borderId="0" xfId="55" applyFont="1" applyFill="1" applyBorder="1" applyAlignment="1" applyProtection="1">
      <alignment horizontal="center" vertical="top" wrapText="1"/>
      <protection/>
    </xf>
    <xf numFmtId="0" fontId="31" fillId="24" borderId="0" xfId="55" applyFont="1" applyFill="1" applyBorder="1" applyAlignment="1" applyProtection="1">
      <alignment horizontal="center" vertical="top"/>
      <protection/>
    </xf>
    <xf numFmtId="49" fontId="3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" fillId="24" borderId="0" xfId="55" applyNumberFormat="1" applyFont="1" applyFill="1" applyBorder="1" applyAlignment="1" applyProtection="1">
      <alignment horizontal="left" vertical="center" wrapText="1"/>
      <protection locked="0"/>
    </xf>
    <xf numFmtId="49" fontId="3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" fillId="24" borderId="16" xfId="55" applyNumberFormat="1" applyFont="1" applyFill="1" applyBorder="1" applyAlignment="1" applyProtection="1">
      <alignment horizontal="left" vertical="center" wrapText="1"/>
      <protection locked="0"/>
    </xf>
    <xf numFmtId="49" fontId="3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24" fillId="24" borderId="0" xfId="55" applyFont="1" applyFill="1" applyBorder="1" applyAlignment="1" applyProtection="1">
      <alignment vertical="center" wrapText="1"/>
      <protection/>
    </xf>
    <xf numFmtId="0" fontId="24" fillId="24" borderId="12" xfId="56" applyFont="1" applyFill="1" applyBorder="1" applyAlignment="1" applyProtection="1">
      <alignment horizontal="left" vertical="center" wrapText="1"/>
      <protection/>
    </xf>
    <xf numFmtId="0" fontId="24" fillId="24" borderId="13" xfId="56" applyFont="1" applyFill="1" applyBorder="1" applyAlignment="1" applyProtection="1">
      <alignment horizontal="left" vertical="center" wrapText="1"/>
      <protection/>
    </xf>
    <xf numFmtId="0" fontId="24" fillId="24" borderId="14" xfId="56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1" xfId="56" applyFont="1" applyFill="1" applyBorder="1" applyAlignment="1" applyProtection="1">
      <alignment horizontal="left" vertical="center" wrapText="1"/>
      <protection locked="0"/>
    </xf>
    <xf numFmtId="0" fontId="24" fillId="24" borderId="0" xfId="56" applyFont="1" applyFill="1" applyBorder="1" applyAlignment="1" applyProtection="1">
      <alignment horizontal="left" vertical="center" wrapText="1"/>
      <protection locked="0"/>
    </xf>
    <xf numFmtId="0" fontId="24" fillId="24" borderId="15" xfId="56" applyFont="1" applyFill="1" applyBorder="1" applyAlignment="1" applyProtection="1">
      <alignment horizontal="left" vertical="center" wrapText="1"/>
      <protection locked="0"/>
    </xf>
    <xf numFmtId="0" fontId="24" fillId="24" borderId="16" xfId="56" applyFont="1" applyFill="1" applyBorder="1" applyAlignment="1" applyProtection="1">
      <alignment horizontal="left" vertical="center" wrapText="1"/>
      <protection locked="0"/>
    </xf>
    <xf numFmtId="0" fontId="24" fillId="24" borderId="17" xfId="56" applyFont="1" applyFill="1" applyBorder="1" applyAlignment="1" applyProtection="1">
      <alignment horizontal="left" vertical="center" wrapText="1"/>
      <protection locked="0"/>
    </xf>
    <xf numFmtId="0" fontId="24" fillId="24" borderId="18" xfId="56" applyFont="1" applyFill="1" applyBorder="1" applyAlignment="1" applyProtection="1">
      <alignment horizontal="left" vertical="center" wrapText="1"/>
      <protection locked="0"/>
    </xf>
    <xf numFmtId="0" fontId="3" fillId="24" borderId="11" xfId="55" applyFont="1" applyFill="1" applyBorder="1" applyAlignment="1" applyProtection="1">
      <alignment horizontal="left" vertical="center" wrapText="1" indent="1"/>
      <protection/>
    </xf>
    <xf numFmtId="0" fontId="3" fillId="24" borderId="0" xfId="55" applyFont="1" applyFill="1" applyBorder="1" applyAlignment="1" applyProtection="1">
      <alignment horizontal="left" vertical="center" wrapText="1" inden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165" fontId="24" fillId="24" borderId="20" xfId="55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49" fontId="24" fillId="24" borderId="20" xfId="55" applyNumberFormat="1" applyFont="1" applyFill="1" applyBorder="1" applyAlignment="1" applyProtection="1">
      <alignment horizontal="center" vertical="center"/>
      <protection locked="0"/>
    </xf>
    <xf numFmtId="49" fontId="24" fillId="24" borderId="21" xfId="55" applyNumberFormat="1" applyFont="1" applyFill="1" applyBorder="1" applyAlignment="1" applyProtection="1">
      <alignment horizontal="center" vertical="center"/>
      <protection locked="0"/>
    </xf>
    <xf numFmtId="2" fontId="24" fillId="24" borderId="20" xfId="55" applyNumberFormat="1" applyFont="1" applyFill="1" applyBorder="1" applyAlignment="1" applyProtection="1">
      <alignment horizontal="right" vertical="center" wrapText="1" indent="1"/>
      <protection locked="0"/>
    </xf>
    <xf numFmtId="2" fontId="24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0" fontId="25" fillId="24" borderId="0" xfId="55" applyFont="1" applyFill="1" applyBorder="1" applyAlignment="1" applyProtection="1">
      <alignment horizontal="center" vertical="top" wrapText="1"/>
      <protection/>
    </xf>
    <xf numFmtId="0" fontId="31" fillId="24" borderId="13" xfId="55" applyFont="1" applyFill="1" applyBorder="1" applyAlignment="1" applyProtection="1">
      <alignment horizontal="center" vertical="top"/>
      <protection/>
    </xf>
    <xf numFmtId="0" fontId="24" fillId="24" borderId="20" xfId="55" applyFont="1" applyFill="1" applyBorder="1" applyAlignment="1" applyProtection="1">
      <alignment horizontal="center" vertical="center"/>
      <protection/>
    </xf>
    <xf numFmtId="0" fontId="24" fillId="24" borderId="21" xfId="55" applyFont="1" applyFill="1" applyBorder="1" applyAlignment="1" applyProtection="1">
      <alignment horizontal="center" vertical="center"/>
      <protection/>
    </xf>
    <xf numFmtId="0" fontId="3" fillId="24" borderId="0" xfId="55" applyFont="1" applyFill="1" applyBorder="1" applyAlignment="1" applyProtection="1">
      <alignment horizontal="left" vertical="top" wrapText="1"/>
      <protection/>
    </xf>
    <xf numFmtId="0" fontId="3" fillId="24" borderId="17" xfId="55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right" vertical="center" wrapText="1" indent="1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1" xfId="55" applyFont="1" applyFill="1" applyBorder="1" applyAlignment="1" applyProtection="1">
      <alignment horizontal="center" vertical="center"/>
      <protection/>
    </xf>
    <xf numFmtId="0" fontId="29" fillId="24" borderId="17" xfId="55" applyFont="1" applyFill="1" applyBorder="1" applyAlignment="1" applyProtection="1">
      <alignment horizontal="center" vertical="center" wrapText="1"/>
      <protection/>
    </xf>
    <xf numFmtId="0" fontId="24" fillId="24" borderId="16" xfId="55" applyFont="1" applyFill="1" applyBorder="1" applyAlignment="1" applyProtection="1">
      <alignment horizontal="center" vertical="center"/>
      <protection/>
    </xf>
    <xf numFmtId="0" fontId="24" fillId="24" borderId="17" xfId="55" applyFont="1" applyFill="1" applyBorder="1" applyAlignment="1" applyProtection="1">
      <alignment horizontal="center" vertical="center"/>
      <protection/>
    </xf>
    <xf numFmtId="0" fontId="31" fillId="24" borderId="13" xfId="55" applyFont="1" applyFill="1" applyBorder="1" applyAlignment="1" applyProtection="1">
      <alignment horizontal="center" vertical="top" wrapText="1"/>
      <protection/>
    </xf>
    <xf numFmtId="14" fontId="24" fillId="24" borderId="20" xfId="55" applyNumberFormat="1" applyFont="1" applyFill="1" applyBorder="1" applyAlignment="1" applyProtection="1">
      <alignment horizontal="center" vertical="center" wrapText="1"/>
      <protection locked="0"/>
    </xf>
    <xf numFmtId="14" fontId="24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24" fillId="24" borderId="17" xfId="55" applyFont="1" applyFill="1" applyBorder="1" applyAlignment="1" applyProtection="1">
      <alignment horizontal="center" vertical="center" wrapText="1"/>
      <protection locked="0"/>
    </xf>
    <xf numFmtId="0" fontId="31" fillId="24" borderId="17" xfId="55" applyFont="1" applyFill="1" applyBorder="1" applyAlignment="1" applyProtection="1">
      <alignment horizontal="center" vertical="top" wrapText="1"/>
      <protection/>
    </xf>
    <xf numFmtId="0" fontId="24" fillId="24" borderId="0" xfId="55" applyFont="1" applyFill="1" applyBorder="1" applyAlignment="1" applyProtection="1">
      <alignment horizontal="left" vertical="center" wrapText="1" indent="1"/>
      <protection/>
    </xf>
    <xf numFmtId="49" fontId="24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4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24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4" fillId="24" borderId="16" xfId="55" applyNumberFormat="1" applyFont="1" applyFill="1" applyBorder="1" applyAlignment="1" applyProtection="1">
      <alignment horizontal="center" vertical="center" wrapText="1"/>
      <protection locked="0"/>
    </xf>
    <xf numFmtId="49" fontId="24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4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 horizontal="left" vertical="top" wrapText="1"/>
      <protection/>
    </xf>
    <xf numFmtId="167" fontId="24" fillId="24" borderId="0" xfId="56" applyNumberFormat="1" applyFont="1" applyFill="1" applyBorder="1" applyAlignment="1" applyProtection="1">
      <alignment horizontal="left" vertical="center" wrapText="1"/>
      <protection/>
    </xf>
    <xf numFmtId="0" fontId="31" fillId="0" borderId="12" xfId="56" applyFont="1" applyFill="1" applyBorder="1" applyAlignment="1" applyProtection="1">
      <alignment vertical="top"/>
      <protection/>
    </xf>
    <xf numFmtId="0" fontId="31" fillId="0" borderId="13" xfId="56" applyFont="1" applyFill="1" applyBorder="1" applyAlignment="1" applyProtection="1">
      <alignment vertical="top"/>
      <protection/>
    </xf>
    <xf numFmtId="0" fontId="31" fillId="0" borderId="14" xfId="56" applyFont="1" applyFill="1" applyBorder="1" applyAlignment="1" applyProtection="1">
      <alignment vertical="top"/>
      <protection/>
    </xf>
    <xf numFmtId="49" fontId="24" fillId="24" borderId="16" xfId="56" applyNumberFormat="1" applyFont="1" applyFill="1" applyBorder="1" applyAlignment="1" applyProtection="1">
      <alignment horizontal="left" vertical="center"/>
      <protection locked="0"/>
    </xf>
    <xf numFmtId="49" fontId="24" fillId="24" borderId="17" xfId="56" applyNumberFormat="1" applyFont="1" applyFill="1" applyBorder="1" applyAlignment="1" applyProtection="1">
      <alignment horizontal="left" vertical="center"/>
      <protection locked="0"/>
    </xf>
    <xf numFmtId="49" fontId="24" fillId="24" borderId="18" xfId="56" applyNumberFormat="1" applyFont="1" applyFill="1" applyBorder="1" applyAlignment="1" applyProtection="1">
      <alignment horizontal="left" vertical="center"/>
      <protection locked="0"/>
    </xf>
    <xf numFmtId="0" fontId="31" fillId="24" borderId="0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vertical="top"/>
      <protection/>
    </xf>
    <xf numFmtId="49" fontId="24" fillId="24" borderId="16" xfId="0" applyNumberFormat="1" applyFont="1" applyFill="1" applyBorder="1" applyAlignment="1" applyProtection="1">
      <alignment horizontal="left" vertical="center"/>
      <protection locked="0"/>
    </xf>
    <xf numFmtId="49" fontId="24" fillId="24" borderId="17" xfId="0" applyNumberFormat="1" applyFont="1" applyFill="1" applyBorder="1" applyAlignment="1" applyProtection="1">
      <alignment horizontal="left" vertical="center"/>
      <protection locked="0"/>
    </xf>
    <xf numFmtId="49" fontId="24" fillId="24" borderId="18" xfId="0" applyNumberFormat="1" applyFont="1" applyFill="1" applyBorder="1" applyAlignment="1" applyProtection="1">
      <alignment horizontal="left" vertical="center"/>
      <protection locked="0"/>
    </xf>
    <xf numFmtId="49" fontId="24" fillId="24" borderId="0" xfId="0" applyNumberFormat="1" applyFont="1" applyFill="1" applyBorder="1" applyAlignment="1" applyProtection="1">
      <alignment horizontal="left" vertical="center"/>
      <protection/>
    </xf>
    <xf numFmtId="0" fontId="68" fillId="26" borderId="0" xfId="56" applyFont="1" applyFill="1" applyBorder="1" applyAlignment="1" applyProtection="1">
      <alignment horizontal="center" vertical="top" wrapText="1"/>
      <protection/>
    </xf>
    <xf numFmtId="0" fontId="27" fillId="24" borderId="20" xfId="56" applyFont="1" applyFill="1" applyBorder="1" applyAlignment="1" applyProtection="1">
      <alignment horizontal="justify" vertical="center" wrapText="1"/>
      <protection/>
    </xf>
    <xf numFmtId="0" fontId="27" fillId="24" borderId="23" xfId="56" applyFont="1" applyFill="1" applyBorder="1" applyAlignment="1" applyProtection="1">
      <alignment horizontal="justify" vertical="center" wrapText="1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9" fillId="24" borderId="13" xfId="56" applyFont="1" applyFill="1" applyBorder="1" applyAlignment="1" applyProtection="1">
      <alignment vertical="center"/>
      <protection/>
    </xf>
    <xf numFmtId="0" fontId="31" fillId="24" borderId="12" xfId="56" applyFont="1" applyFill="1" applyBorder="1" applyAlignment="1" applyProtection="1">
      <alignment vertical="top"/>
      <protection/>
    </xf>
    <xf numFmtId="0" fontId="31" fillId="24" borderId="13" xfId="56" applyFont="1" applyFill="1" applyBorder="1" applyAlignment="1" applyProtection="1">
      <alignment vertical="top"/>
      <protection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9" fillId="24" borderId="0" xfId="56" applyFont="1" applyFill="1" applyBorder="1" applyAlignment="1" applyProtection="1">
      <alignment vertical="center"/>
      <protection/>
    </xf>
    <xf numFmtId="0" fontId="31" fillId="24" borderId="14" xfId="56" applyFont="1" applyFill="1" applyBorder="1" applyAlignment="1" applyProtection="1">
      <alignment vertical="top"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49" fontId="24" fillId="24" borderId="16" xfId="56" applyNumberFormat="1" applyFont="1" applyFill="1" applyBorder="1" applyAlignment="1" applyProtection="1">
      <alignment vertical="center"/>
      <protection locked="0"/>
    </xf>
    <xf numFmtId="49" fontId="24" fillId="24" borderId="18" xfId="56" applyNumberFormat="1" applyFont="1" applyFill="1" applyBorder="1" applyAlignment="1" applyProtection="1">
      <alignment vertical="center"/>
      <protection locked="0"/>
    </xf>
    <xf numFmtId="0" fontId="24" fillId="24" borderId="12" xfId="56" applyFont="1" applyFill="1" applyBorder="1" applyAlignment="1" applyProtection="1">
      <alignment vertical="center" wrapText="1"/>
      <protection/>
    </xf>
    <xf numFmtId="0" fontId="24" fillId="24" borderId="14" xfId="56" applyFont="1" applyFill="1" applyBorder="1" applyAlignment="1" applyProtection="1">
      <alignment vertical="center" wrapText="1"/>
      <protection/>
    </xf>
    <xf numFmtId="0" fontId="24" fillId="24" borderId="12" xfId="56" applyFont="1" applyFill="1" applyBorder="1" applyAlignment="1" applyProtection="1">
      <alignment vertical="center"/>
      <protection/>
    </xf>
    <xf numFmtId="0" fontId="24" fillId="24" borderId="13" xfId="56" applyFont="1" applyFill="1" applyBorder="1" applyAlignment="1" applyProtection="1">
      <alignment vertical="center"/>
      <protection/>
    </xf>
    <xf numFmtId="0" fontId="24" fillId="24" borderId="14" xfId="56" applyFont="1" applyFill="1" applyBorder="1" applyAlignment="1" applyProtection="1">
      <alignment vertical="center"/>
      <protection/>
    </xf>
    <xf numFmtId="49" fontId="24" fillId="24" borderId="17" xfId="56" applyNumberFormat="1" applyFont="1" applyFill="1" applyBorder="1" applyAlignment="1" applyProtection="1">
      <alignment vertical="center"/>
      <protection locked="0"/>
    </xf>
    <xf numFmtId="0" fontId="24" fillId="24" borderId="0" xfId="56" applyFont="1" applyFill="1" applyBorder="1" applyAlignment="1" applyProtection="1">
      <alignment horizontal="right" vertical="center" indent="1"/>
      <protection/>
    </xf>
    <xf numFmtId="0" fontId="24" fillId="24" borderId="16" xfId="56" applyFont="1" applyFill="1" applyBorder="1" applyAlignment="1" applyProtection="1">
      <alignment vertical="center"/>
      <protection locked="0"/>
    </xf>
    <xf numFmtId="0" fontId="24" fillId="24" borderId="17" xfId="56" applyFont="1" applyFill="1" applyBorder="1" applyAlignment="1" applyProtection="1">
      <alignment vertical="center"/>
      <protection locked="0"/>
    </xf>
    <xf numFmtId="0" fontId="24" fillId="24" borderId="18" xfId="56" applyFont="1" applyFill="1" applyBorder="1" applyAlignment="1" applyProtection="1">
      <alignment vertical="center"/>
      <protection locked="0"/>
    </xf>
    <xf numFmtId="0" fontId="24" fillId="24" borderId="16" xfId="56" applyNumberFormat="1" applyFont="1" applyFill="1" applyBorder="1" applyAlignment="1" applyProtection="1">
      <alignment horizontal="left" vertical="center"/>
      <protection locked="0"/>
    </xf>
    <xf numFmtId="0" fontId="24" fillId="24" borderId="18" xfId="56" applyNumberFormat="1" applyFont="1" applyFill="1" applyBorder="1" applyAlignment="1" applyProtection="1">
      <alignment horizontal="left" vertical="center"/>
      <protection locked="0"/>
    </xf>
    <xf numFmtId="49" fontId="24" fillId="24" borderId="16" xfId="56" applyNumberFormat="1" applyFont="1" applyFill="1" applyBorder="1" applyAlignment="1" applyProtection="1">
      <alignment vertical="center" wrapText="1"/>
      <protection locked="0"/>
    </xf>
    <xf numFmtId="49" fontId="24" fillId="24" borderId="17" xfId="56" applyNumberFormat="1" applyFont="1" applyFill="1" applyBorder="1" applyAlignment="1" applyProtection="1">
      <alignment vertical="center" wrapText="1"/>
      <protection locked="0"/>
    </xf>
    <xf numFmtId="49" fontId="24" fillId="24" borderId="18" xfId="56" applyNumberFormat="1" applyFont="1" applyFill="1" applyBorder="1" applyAlignment="1" applyProtection="1">
      <alignment vertical="center" wrapText="1"/>
      <protection locked="0"/>
    </xf>
    <xf numFmtId="0" fontId="31" fillId="24" borderId="12" xfId="0" applyFont="1" applyFill="1" applyBorder="1" applyAlignment="1" applyProtection="1">
      <alignment vertical="top"/>
      <protection/>
    </xf>
    <xf numFmtId="0" fontId="31" fillId="24" borderId="14" xfId="0" applyFont="1" applyFill="1" applyBorder="1" applyAlignment="1" applyProtection="1">
      <alignment vertical="top"/>
      <protection/>
    </xf>
    <xf numFmtId="49" fontId="24" fillId="24" borderId="16" xfId="0" applyNumberFormat="1" applyFont="1" applyFill="1" applyBorder="1" applyAlignment="1" applyProtection="1">
      <alignment vertical="center"/>
      <protection locked="0"/>
    </xf>
    <xf numFmtId="49" fontId="24" fillId="24" borderId="18" xfId="0" applyNumberFormat="1" applyFont="1" applyFill="1" applyBorder="1" applyAlignment="1" applyProtection="1">
      <alignment vertical="center"/>
      <protection locked="0"/>
    </xf>
    <xf numFmtId="0" fontId="31" fillId="24" borderId="13" xfId="0" applyFont="1" applyFill="1" applyBorder="1" applyAlignment="1" applyProtection="1">
      <alignment vertical="top"/>
      <protection/>
    </xf>
    <xf numFmtId="49" fontId="24" fillId="24" borderId="17" xfId="0" applyNumberFormat="1" applyFont="1" applyFill="1" applyBorder="1" applyAlignment="1" applyProtection="1">
      <alignment vertical="center"/>
      <protection locked="0"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13" xfId="56" applyFont="1" applyFill="1" applyBorder="1" applyAlignment="1" applyProtection="1">
      <alignment horizontal="left"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1" xfId="56" applyFont="1" applyFill="1" applyBorder="1" applyAlignment="1" applyProtection="1">
      <alignment horizontal="justify" vertical="top" wrapText="1"/>
      <protection locked="0"/>
    </xf>
    <xf numFmtId="0" fontId="24" fillId="24" borderId="0" xfId="56" applyFont="1" applyFill="1" applyBorder="1" applyAlignment="1" applyProtection="1">
      <alignment horizontal="justify" vertical="top" wrapText="1"/>
      <protection locked="0"/>
    </xf>
    <xf numFmtId="0" fontId="24" fillId="24" borderId="15" xfId="56" applyFont="1" applyFill="1" applyBorder="1" applyAlignment="1" applyProtection="1">
      <alignment horizontal="justify" vertical="top" wrapText="1"/>
      <protection locked="0"/>
    </xf>
    <xf numFmtId="0" fontId="24" fillId="24" borderId="16" xfId="56" applyFont="1" applyFill="1" applyBorder="1" applyAlignment="1" applyProtection="1">
      <alignment horizontal="justify" vertical="top" wrapText="1"/>
      <protection locked="0"/>
    </xf>
    <xf numFmtId="0" fontId="24" fillId="24" borderId="17" xfId="56" applyFont="1" applyFill="1" applyBorder="1" applyAlignment="1" applyProtection="1">
      <alignment horizontal="justify" vertical="top" wrapText="1"/>
      <protection locked="0"/>
    </xf>
    <xf numFmtId="0" fontId="24" fillId="24" borderId="18" xfId="56" applyFont="1" applyFill="1" applyBorder="1" applyAlignment="1" applyProtection="1">
      <alignment horizontal="justify" vertical="top" wrapText="1"/>
      <protection locked="0"/>
    </xf>
    <xf numFmtId="0" fontId="24" fillId="24" borderId="12" xfId="0" applyFont="1" applyFill="1" applyBorder="1" applyAlignment="1" applyProtection="1">
      <alignment horizontal="left" vertical="center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4" xfId="0" applyFont="1" applyFill="1" applyBorder="1" applyAlignment="1" applyProtection="1">
      <alignment horizontal="left" vertical="center" wrapText="1"/>
      <protection/>
    </xf>
    <xf numFmtId="0" fontId="24" fillId="24" borderId="11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justify" vertical="top" wrapText="1"/>
      <protection locked="0"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16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24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49" fontId="24" fillId="24" borderId="12" xfId="0" applyNumberFormat="1" applyFont="1" applyFill="1" applyBorder="1" applyAlignment="1" applyProtection="1">
      <alignment horizontal="center" vertical="center"/>
      <protection/>
    </xf>
    <xf numFmtId="49" fontId="24" fillId="24" borderId="14" xfId="0" applyNumberFormat="1" applyFont="1" applyFill="1" applyBorder="1" applyAlignment="1" applyProtection="1">
      <alignment horizontal="center" vertical="center"/>
      <protection/>
    </xf>
    <xf numFmtId="49" fontId="24" fillId="24" borderId="11" xfId="0" applyNumberFormat="1" applyFont="1" applyFill="1" applyBorder="1" applyAlignment="1" applyProtection="1">
      <alignment horizontal="center" vertical="center"/>
      <protection/>
    </xf>
    <xf numFmtId="49" fontId="24" fillId="24" borderId="15" xfId="0" applyNumberFormat="1" applyFont="1" applyFill="1" applyBorder="1" applyAlignment="1" applyProtection="1">
      <alignment horizontal="center" vertical="center"/>
      <protection/>
    </xf>
    <xf numFmtId="49" fontId="24" fillId="24" borderId="16" xfId="0" applyNumberFormat="1" applyFont="1" applyFill="1" applyBorder="1" applyAlignment="1" applyProtection="1">
      <alignment horizontal="center" vertical="center"/>
      <protection/>
    </xf>
    <xf numFmtId="49" fontId="24" fillId="24" borderId="18" xfId="0" applyNumberFormat="1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15" xfId="0" applyFont="1" applyFill="1" applyBorder="1" applyAlignment="1" applyProtection="1">
      <alignment horizontal="left" vertical="center" wrapText="1"/>
      <protection/>
    </xf>
    <xf numFmtId="0" fontId="24" fillId="24" borderId="17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6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4" fillId="24" borderId="23" xfId="0" applyFont="1" applyFill="1" applyBorder="1" applyAlignment="1" applyProtection="1">
      <alignment horizontal="left" vertical="center"/>
      <protection/>
    </xf>
    <xf numFmtId="0" fontId="24" fillId="24" borderId="23" xfId="0" applyFont="1" applyFill="1" applyBorder="1" applyAlignment="1" applyProtection="1">
      <alignment horizontal="center" vertical="center" wrapText="1"/>
      <protection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49" fontId="24" fillId="24" borderId="25" xfId="0" applyNumberFormat="1" applyFont="1" applyFill="1" applyBorder="1" applyAlignment="1" applyProtection="1">
      <alignment horizontal="center" vertical="center"/>
      <protection/>
    </xf>
    <xf numFmtId="49" fontId="24" fillId="24" borderId="26" xfId="0" applyNumberFormat="1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/>
    </xf>
    <xf numFmtId="0" fontId="24" fillId="24" borderId="13" xfId="0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justify" vertical="center" wrapText="1"/>
      <protection/>
    </xf>
    <xf numFmtId="0" fontId="24" fillId="24" borderId="11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5" xfId="0" applyFont="1" applyFill="1" applyBorder="1" applyAlignment="1" applyProtection="1">
      <alignment horizontal="justify" vertical="center" wrapText="1"/>
      <protection/>
    </xf>
    <xf numFmtId="0" fontId="24" fillId="24" borderId="16" xfId="0" applyFont="1" applyFill="1" applyBorder="1" applyAlignment="1" applyProtection="1">
      <alignment horizontal="justify" vertical="center" wrapText="1"/>
      <protection/>
    </xf>
    <xf numFmtId="0" fontId="24" fillId="24" borderId="17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0" fontId="24" fillId="24" borderId="20" xfId="0" applyFont="1" applyFill="1" applyBorder="1" applyAlignment="1" applyProtection="1">
      <alignment horizontal="center" vertical="center" wrapText="1"/>
      <protection/>
    </xf>
    <xf numFmtId="0" fontId="24" fillId="24" borderId="20" xfId="0" applyFont="1" applyFill="1" applyBorder="1" applyAlignment="1" applyProtection="1">
      <alignment vertical="center" wrapText="1"/>
      <protection/>
    </xf>
    <xf numFmtId="0" fontId="24" fillId="24" borderId="23" xfId="0" applyFont="1" applyFill="1" applyBorder="1" applyAlignment="1" applyProtection="1">
      <alignment vertical="center" wrapText="1"/>
      <protection/>
    </xf>
    <xf numFmtId="0" fontId="24" fillId="24" borderId="21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0" fontId="24" fillId="24" borderId="20" xfId="0" applyFont="1" applyFill="1" applyBorder="1" applyAlignment="1" applyProtection="1">
      <alignment horizontal="justify" vertical="center" wrapText="1"/>
      <protection locked="0"/>
    </xf>
    <xf numFmtId="0" fontId="24" fillId="24" borderId="23" xfId="0" applyFont="1" applyFill="1" applyBorder="1" applyAlignment="1" applyProtection="1">
      <alignment horizontal="justify" vertical="center" wrapText="1"/>
      <protection locked="0"/>
    </xf>
    <xf numFmtId="0" fontId="24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2" xfId="0" applyFont="1" applyFill="1" applyBorder="1" applyAlignment="1" applyProtection="1">
      <alignment horizontal="left" vertical="top"/>
      <protection/>
    </xf>
    <xf numFmtId="0" fontId="31" fillId="24" borderId="13" xfId="0" applyFont="1" applyFill="1" applyBorder="1" applyAlignment="1" applyProtection="1">
      <alignment horizontal="left" vertical="top"/>
      <protection/>
    </xf>
    <xf numFmtId="0" fontId="31" fillId="24" borderId="14" xfId="0" applyFont="1" applyFill="1" applyBorder="1" applyAlignment="1" applyProtection="1">
      <alignment horizontal="left" vertical="top"/>
      <protection/>
    </xf>
    <xf numFmtId="0" fontId="24" fillId="24" borderId="24" xfId="0" applyFont="1" applyFill="1" applyBorder="1" applyAlignment="1" applyProtection="1">
      <alignment horizontal="center"/>
      <protection locked="0"/>
    </xf>
    <xf numFmtId="0" fontId="24" fillId="24" borderId="16" xfId="0" applyFont="1" applyFill="1" applyBorder="1" applyAlignment="1" applyProtection="1">
      <alignment horizontal="center"/>
      <protection locked="0"/>
    </xf>
    <xf numFmtId="0" fontId="24" fillId="24" borderId="17" xfId="0" applyFont="1" applyFill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31" fillId="24" borderId="19" xfId="0" applyFont="1" applyFill="1" applyBorder="1" applyAlignment="1" applyProtection="1">
      <alignment horizontal="left" vertical="top"/>
      <protection/>
    </xf>
    <xf numFmtId="0" fontId="24" fillId="24" borderId="24" xfId="0" applyFont="1" applyFill="1" applyBorder="1" applyAlignment="1" applyProtection="1">
      <alignment horizontal="center"/>
      <protection/>
    </xf>
    <xf numFmtId="0" fontId="24" fillId="24" borderId="11" xfId="0" applyFont="1" applyFill="1" applyBorder="1" applyAlignment="1" applyProtection="1">
      <alignment horizontal="center"/>
      <protection locked="0"/>
    </xf>
    <xf numFmtId="0" fontId="24" fillId="24" borderId="0" xfId="0" applyFont="1" applyFill="1" applyBorder="1" applyAlignment="1" applyProtection="1">
      <alignment horizontal="center"/>
      <protection locked="0"/>
    </xf>
    <xf numFmtId="0" fontId="24" fillId="24" borderId="15" xfId="0" applyFont="1" applyFill="1" applyBorder="1" applyAlignment="1" applyProtection="1">
      <alignment horizontal="center"/>
      <protection locked="0"/>
    </xf>
    <xf numFmtId="0" fontId="31" fillId="24" borderId="11" xfId="0" applyFont="1" applyFill="1" applyBorder="1" applyAlignment="1" applyProtection="1">
      <alignment horizontal="center" vertical="top"/>
      <protection/>
    </xf>
    <xf numFmtId="0" fontId="31" fillId="24" borderId="0" xfId="0" applyFont="1" applyFill="1" applyBorder="1" applyAlignment="1" applyProtection="1">
      <alignment horizontal="center" vertical="top"/>
      <protection/>
    </xf>
    <xf numFmtId="0" fontId="31" fillId="24" borderId="16" xfId="0" applyFont="1" applyFill="1" applyBorder="1" applyAlignment="1" applyProtection="1">
      <alignment horizontal="center" vertical="top"/>
      <protection/>
    </xf>
    <xf numFmtId="0" fontId="31" fillId="24" borderId="17" xfId="0" applyFont="1" applyFill="1" applyBorder="1" applyAlignment="1" applyProtection="1">
      <alignment horizontal="center" vertical="top"/>
      <protection/>
    </xf>
    <xf numFmtId="0" fontId="30" fillId="24" borderId="20" xfId="0" applyFont="1" applyFill="1" applyBorder="1" applyAlignment="1" applyProtection="1" quotePrefix="1">
      <alignment horizontal="center" vertical="center"/>
      <protection locked="0"/>
    </xf>
    <xf numFmtId="0" fontId="30" fillId="24" borderId="23" xfId="0" applyFont="1" applyFill="1" applyBorder="1" applyAlignment="1" applyProtection="1" quotePrefix="1">
      <alignment horizontal="center" vertical="center"/>
      <protection locked="0"/>
    </xf>
    <xf numFmtId="0" fontId="30" fillId="24" borderId="21" xfId="0" applyFont="1" applyFill="1" applyBorder="1" applyAlignment="1" applyProtection="1" quotePrefix="1">
      <alignment horizontal="center" vertical="center"/>
      <protection locked="0"/>
    </xf>
    <xf numFmtId="0" fontId="24" fillId="24" borderId="0" xfId="0" applyFont="1" applyFill="1" applyBorder="1" applyAlignment="1" applyProtection="1">
      <alignment wrapText="1"/>
      <protection/>
    </xf>
    <xf numFmtId="0" fontId="24" fillId="24" borderId="11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horizontal="justify" wrapText="1"/>
      <protection/>
    </xf>
    <xf numFmtId="0" fontId="30" fillId="24" borderId="10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4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16" xfId="0" applyFont="1" applyFill="1" applyBorder="1" applyAlignment="1" applyProtection="1">
      <alignment horizontal="center" vertical="center" wrapText="1"/>
      <protection/>
    </xf>
    <xf numFmtId="0" fontId="30" fillId="24" borderId="17" xfId="0" applyFont="1" applyFill="1" applyBorder="1" applyAlignment="1" applyProtection="1">
      <alignment horizontal="center" vertical="center" wrapText="1"/>
      <protection/>
    </xf>
    <xf numFmtId="0" fontId="30" fillId="24" borderId="18" xfId="0" applyFont="1" applyFill="1" applyBorder="1" applyAlignment="1" applyProtection="1">
      <alignment horizontal="center" vertical="center" wrapText="1"/>
      <protection/>
    </xf>
    <xf numFmtId="0" fontId="30" fillId="24" borderId="10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center" vertical="center" wrapText="1"/>
      <protection/>
    </xf>
    <xf numFmtId="0" fontId="30" fillId="24" borderId="24" xfId="0" applyFont="1" applyFill="1" applyBorder="1" applyAlignment="1" applyProtection="1">
      <alignment horizontal="center" vertical="center"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23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center" vertical="center" wrapText="1"/>
      <protection locked="0"/>
    </xf>
    <xf numFmtId="0" fontId="3" fillId="24" borderId="23" xfId="0" applyFont="1" applyFill="1" applyBorder="1" applyAlignment="1" applyProtection="1">
      <alignment horizontal="center" vertical="center" wrapText="1"/>
      <protection locked="0"/>
    </xf>
    <xf numFmtId="0" fontId="3" fillId="24" borderId="21" xfId="0" applyFont="1" applyFill="1" applyBorder="1" applyAlignment="1" applyProtection="1">
      <alignment horizontal="center" vertical="center" wrapText="1"/>
      <protection locked="0"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33" fillId="24" borderId="20" xfId="0" applyFont="1" applyFill="1" applyBorder="1" applyAlignment="1" applyProtection="1">
      <alignment horizontal="center" vertical="center"/>
      <protection/>
    </xf>
    <xf numFmtId="0" fontId="33" fillId="24" borderId="23" xfId="0" applyFont="1" applyFill="1" applyBorder="1" applyAlignment="1" applyProtection="1">
      <alignment horizontal="center" vertical="center"/>
      <protection/>
    </xf>
    <xf numFmtId="0" fontId="33" fillId="24" borderId="21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4" fillId="24" borderId="23" xfId="0" applyFont="1" applyFill="1" applyBorder="1" applyAlignment="1" applyProtection="1">
      <alignment horizontal="center" vertical="center" wrapText="1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0" xfId="0" applyFont="1" applyFill="1" applyBorder="1" applyAlignment="1" applyProtection="1">
      <alignment horizontal="justify" vertical="center" wrapText="1"/>
      <protection/>
    </xf>
    <xf numFmtId="0" fontId="24" fillId="24" borderId="23" xfId="0" applyFont="1" applyFill="1" applyBorder="1" applyAlignment="1" applyProtection="1">
      <alignment horizontal="justify" vertical="center" wrapText="1"/>
      <protection/>
    </xf>
    <xf numFmtId="3" fontId="24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0" xfId="0" applyNumberFormat="1" applyFont="1" applyFill="1" applyBorder="1" applyAlignment="1" applyProtection="1">
      <alignment horizontal="right" vertical="center" indent="2"/>
      <protection/>
    </xf>
    <xf numFmtId="4" fontId="29" fillId="0" borderId="23" xfId="0" applyNumberFormat="1" applyFont="1" applyFill="1" applyBorder="1" applyAlignment="1" applyProtection="1">
      <alignment horizontal="right" vertical="center" indent="2"/>
      <protection/>
    </xf>
    <xf numFmtId="4" fontId="29" fillId="0" borderId="21" xfId="0" applyNumberFormat="1" applyFont="1" applyFill="1" applyBorder="1" applyAlignment="1" applyProtection="1">
      <alignment horizontal="right" vertical="center" indent="2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13" xfId="0" applyFont="1" applyFill="1" applyBorder="1" applyAlignment="1" applyProtection="1">
      <alignment horizontal="center" vertical="center" wrapText="1"/>
      <protection/>
    </xf>
    <xf numFmtId="0" fontId="24" fillId="24" borderId="14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center" vertical="center" wrapText="1"/>
      <protection/>
    </xf>
    <xf numFmtId="0" fontId="24" fillId="24" borderId="16" xfId="0" applyFont="1" applyFill="1" applyBorder="1" applyAlignment="1" applyProtection="1">
      <alignment horizontal="center" vertical="center" wrapText="1"/>
      <protection/>
    </xf>
    <xf numFmtId="0" fontId="24" fillId="24" borderId="17" xfId="0" applyFont="1" applyFill="1" applyBorder="1" applyAlignment="1" applyProtection="1">
      <alignment horizontal="center" vertical="center" wrapText="1"/>
      <protection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4" fontId="24" fillId="2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20" xfId="0" applyFont="1" applyFill="1" applyBorder="1" applyAlignment="1" applyProtection="1">
      <alignment horizontal="left" vertical="center" wrapText="1"/>
      <protection/>
    </xf>
    <xf numFmtId="0" fontId="24" fillId="24" borderId="23" xfId="0" applyFont="1" applyFill="1" applyBorder="1" applyAlignment="1" applyProtection="1">
      <alignment horizontal="left" vertical="center" wrapText="1"/>
      <protection/>
    </xf>
    <xf numFmtId="0" fontId="24" fillId="24" borderId="21" xfId="0" applyFont="1" applyFill="1" applyBorder="1" applyAlignment="1" applyProtection="1">
      <alignment horizontal="left" vertical="center" wrapText="1"/>
      <protection/>
    </xf>
    <xf numFmtId="0" fontId="24" fillId="0" borderId="17" xfId="0" applyFont="1" applyFill="1" applyBorder="1" applyAlignment="1" applyProtection="1">
      <alignment horizontal="left" vertical="center"/>
      <protection/>
    </xf>
    <xf numFmtId="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54" applyFont="1" applyFill="1" applyBorder="1" applyAlignment="1" applyProtection="1">
      <alignment horizontal="left" vertical="center"/>
      <protection/>
    </xf>
    <xf numFmtId="0" fontId="24" fillId="0" borderId="20" xfId="54" applyFont="1" applyFill="1" applyBorder="1" applyAlignment="1" applyProtection="1">
      <alignment horizontal="left" vertical="center"/>
      <protection/>
    </xf>
    <xf numFmtId="4" fontId="24" fillId="24" borderId="24" xfId="0" applyNumberFormat="1" applyFont="1" applyFill="1" applyBorder="1" applyAlignment="1" applyProtection="1">
      <alignment horizontal="center" vertical="center" wrapText="1"/>
      <protection/>
    </xf>
    <xf numFmtId="4" fontId="24" fillId="24" borderId="11" xfId="0" applyNumberFormat="1" applyFont="1" applyFill="1" applyBorder="1" applyAlignment="1" applyProtection="1">
      <alignment horizontal="right" vertical="center" wrapText="1"/>
      <protection/>
    </xf>
    <xf numFmtId="4" fontId="24" fillId="24" borderId="15" xfId="0" applyNumberFormat="1" applyFont="1" applyFill="1" applyBorder="1" applyAlignment="1" applyProtection="1">
      <alignment horizontal="right" vertical="center" wrapText="1"/>
      <protection/>
    </xf>
    <xf numFmtId="4" fontId="24" fillId="24" borderId="0" xfId="0" applyNumberFormat="1" applyFont="1" applyFill="1" applyBorder="1" applyAlignment="1" applyProtection="1">
      <alignment horizontal="right" vertical="center" wrapText="1"/>
      <protection/>
    </xf>
    <xf numFmtId="0" fontId="24" fillId="24" borderId="10" xfId="0" applyFont="1" applyFill="1" applyBorder="1" applyAlignment="1" applyProtection="1">
      <alignment horizontal="justify" vertical="center" wrapText="1"/>
      <protection/>
    </xf>
    <xf numFmtId="4" fontId="24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3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4" fontId="24" fillId="25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0" xfId="0" applyNumberFormat="1" applyFill="1" applyBorder="1" applyAlignment="1" applyProtection="1">
      <alignment horizontal="right" vertical="center" wrapText="1" indent="2"/>
      <protection locked="0"/>
    </xf>
    <xf numFmtId="0" fontId="31" fillId="25" borderId="0" xfId="54" applyFont="1" applyFill="1" applyBorder="1" applyAlignment="1" applyProtection="1">
      <alignment horizontal="justify" vertical="top" wrapText="1"/>
      <protection/>
    </xf>
    <xf numFmtId="0" fontId="31" fillId="25" borderId="0" xfId="0" applyFont="1" applyFill="1" applyBorder="1" applyAlignment="1">
      <alignment horizontal="justify" vertical="top"/>
    </xf>
    <xf numFmtId="0" fontId="45" fillId="24" borderId="0" xfId="54" applyFont="1" applyFill="1" applyBorder="1" applyAlignment="1" applyProtection="1">
      <alignment horizontal="justify" vertical="center" wrapText="1"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20" xfId="54" applyFont="1" applyFill="1" applyBorder="1" applyAlignment="1" applyProtection="1">
      <alignment horizontal="left" vertical="center" wrapText="1"/>
      <protection/>
    </xf>
    <xf numFmtId="0" fontId="24" fillId="24" borderId="23" xfId="54" applyFont="1" applyFill="1" applyBorder="1" applyAlignment="1" applyProtection="1">
      <alignment horizontal="left" vertical="center" wrapText="1"/>
      <protection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20" xfId="54" applyFont="1" applyFill="1" applyBorder="1" applyAlignment="1" applyProtection="1">
      <alignment horizontal="right" vertical="center" indent="5"/>
      <protection/>
    </xf>
    <xf numFmtId="0" fontId="24" fillId="24" borderId="23" xfId="54" applyFont="1" applyFill="1" applyBorder="1" applyAlignment="1" applyProtection="1">
      <alignment horizontal="right" vertical="center" indent="5"/>
      <protection/>
    </xf>
    <xf numFmtId="0" fontId="24" fillId="24" borderId="21" xfId="54" applyFont="1" applyFill="1" applyBorder="1" applyAlignment="1" applyProtection="1">
      <alignment horizontal="right" vertical="center" indent="5"/>
      <protection/>
    </xf>
    <xf numFmtId="0" fontId="24" fillId="24" borderId="20" xfId="54" applyFont="1" applyFill="1" applyBorder="1" applyAlignment="1" applyProtection="1">
      <alignment horizontal="justify" vertical="center" wrapText="1"/>
      <protection/>
    </xf>
    <xf numFmtId="0" fontId="24" fillId="24" borderId="21" xfId="54" applyFont="1" applyFill="1" applyBorder="1" applyAlignment="1" applyProtection="1">
      <alignment horizontal="justify" vertical="center" wrapText="1"/>
      <protection/>
    </xf>
    <xf numFmtId="0" fontId="3" fillId="24" borderId="20" xfId="54" applyFont="1" applyFill="1" applyBorder="1" applyAlignment="1" applyProtection="1">
      <alignment horizontal="center" vertical="center"/>
      <protection locked="0"/>
    </xf>
    <xf numFmtId="0" fontId="3" fillId="24" borderId="21" xfId="54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0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9" fillId="24" borderId="12" xfId="0" applyFont="1" applyFill="1" applyBorder="1" applyAlignment="1" applyProtection="1">
      <alignment horizontal="center"/>
      <protection locked="0"/>
    </xf>
    <xf numFmtId="0" fontId="39" fillId="24" borderId="13" xfId="0" applyFont="1" applyFill="1" applyBorder="1" applyAlignment="1" applyProtection="1">
      <alignment horizontal="center"/>
      <protection locked="0"/>
    </xf>
    <xf numFmtId="0" fontId="39" fillId="24" borderId="14" xfId="0" applyFont="1" applyFill="1" applyBorder="1" applyAlignment="1" applyProtection="1">
      <alignment horizontal="center"/>
      <protection locked="0"/>
    </xf>
    <xf numFmtId="0" fontId="39" fillId="24" borderId="16" xfId="0" applyFont="1" applyFill="1" applyBorder="1" applyAlignment="1" applyProtection="1">
      <alignment horizontal="center"/>
      <protection locked="0"/>
    </xf>
    <xf numFmtId="0" fontId="39" fillId="24" borderId="17" xfId="0" applyFont="1" applyFill="1" applyBorder="1" applyAlignment="1" applyProtection="1">
      <alignment horizontal="center"/>
      <protection locked="0"/>
    </xf>
    <xf numFmtId="0" fontId="39" fillId="24" borderId="18" xfId="0" applyFont="1" applyFill="1" applyBorder="1" applyAlignment="1" applyProtection="1">
      <alignment horizontal="center"/>
      <protection locked="0"/>
    </xf>
    <xf numFmtId="0" fontId="25" fillId="24" borderId="12" xfId="0" applyFont="1" applyFill="1" applyBorder="1" applyAlignment="1" applyProtection="1">
      <alignment horizontal="center" vertical="distributed" wrapText="1"/>
      <protection/>
    </xf>
    <xf numFmtId="0" fontId="25" fillId="24" borderId="13" xfId="0" applyFont="1" applyFill="1" applyBorder="1" applyAlignment="1" applyProtection="1">
      <alignment horizontal="center" vertical="distributed" wrapText="1"/>
      <protection/>
    </xf>
    <xf numFmtId="0" fontId="25" fillId="24" borderId="14" xfId="0" applyFont="1" applyFill="1" applyBorder="1" applyAlignment="1" applyProtection="1">
      <alignment horizontal="center" vertical="distributed" wrapText="1"/>
      <protection/>
    </xf>
    <xf numFmtId="0" fontId="25" fillId="24" borderId="16" xfId="0" applyFont="1" applyFill="1" applyBorder="1" applyAlignment="1" applyProtection="1">
      <alignment horizontal="center" vertical="distributed" wrapText="1"/>
      <protection/>
    </xf>
    <xf numFmtId="0" fontId="25" fillId="24" borderId="17" xfId="0" applyFont="1" applyFill="1" applyBorder="1" applyAlignment="1" applyProtection="1">
      <alignment horizontal="center" vertical="distributed" wrapText="1"/>
      <protection/>
    </xf>
    <xf numFmtId="0" fontId="25" fillId="24" borderId="18" xfId="0" applyFont="1" applyFill="1" applyBorder="1" applyAlignment="1" applyProtection="1">
      <alignment horizontal="center" vertical="distributed" wrapText="1"/>
      <protection/>
    </xf>
    <xf numFmtId="0" fontId="31" fillId="0" borderId="13" xfId="0" applyFont="1" applyFill="1" applyBorder="1" applyAlignment="1" applyProtection="1">
      <alignment horizontal="center" vertical="top" wrapText="1"/>
      <protection/>
    </xf>
    <xf numFmtId="0" fontId="3" fillId="0" borderId="0" xfId="54" applyFont="1" applyFill="1" applyBorder="1" applyAlignment="1" applyProtection="1">
      <alignment horizontal="left" vertical="top" wrapText="1" readingOrder="1"/>
      <protection/>
    </xf>
    <xf numFmtId="0" fontId="73" fillId="28" borderId="0" xfId="0" applyFont="1" applyFill="1" applyBorder="1" applyAlignment="1" applyProtection="1">
      <alignment horizontal="left"/>
      <protection/>
    </xf>
    <xf numFmtId="0" fontId="73" fillId="28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horizontal="justify" vertical="top" wrapText="1" readingOrder="1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3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49" fontId="3" fillId="24" borderId="20" xfId="0" applyNumberFormat="1" applyFont="1" applyFill="1" applyBorder="1" applyAlignment="1" applyProtection="1">
      <alignment horizontal="left" vertical="center"/>
      <protection locked="0"/>
    </xf>
    <xf numFmtId="49" fontId="3" fillId="24" borderId="23" xfId="0" applyNumberFormat="1" applyFont="1" applyFill="1" applyBorder="1" applyAlignment="1" applyProtection="1">
      <alignment horizontal="left" vertical="center"/>
      <protection locked="0"/>
    </xf>
    <xf numFmtId="49" fontId="3" fillId="24" borderId="21" xfId="0" applyNumberFormat="1" applyFont="1" applyFill="1" applyBorder="1" applyAlignment="1" applyProtection="1">
      <alignment horizontal="left" vertical="center"/>
      <protection locked="0"/>
    </xf>
    <xf numFmtId="0" fontId="31" fillId="0" borderId="0" xfId="54" applyFont="1" applyFill="1" applyBorder="1" applyAlignment="1" applyProtection="1">
      <alignment horizontal="justify" vertical="top" wrapText="1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29" fillId="0" borderId="0" xfId="54" applyFont="1" applyFill="1" applyBorder="1" applyAlignment="1" applyProtection="1">
      <alignment horizontal="justify" vertical="center" wrapText="1"/>
      <protection/>
    </xf>
    <xf numFmtId="0" fontId="24" fillId="0" borderId="0" xfId="54" applyFont="1" applyFill="1" applyBorder="1" applyAlignment="1" applyProtection="1">
      <alignment horizontal="justify" vertical="center" wrapText="1"/>
      <protection/>
    </xf>
    <xf numFmtId="0" fontId="24" fillId="0" borderId="20" xfId="54" applyFont="1" applyFill="1" applyBorder="1" applyAlignment="1" applyProtection="1">
      <alignment horizontal="center" vertical="center"/>
      <protection locked="0"/>
    </xf>
    <xf numFmtId="0" fontId="24" fillId="0" borderId="23" xfId="54" applyFont="1" applyFill="1" applyBorder="1" applyAlignment="1" applyProtection="1">
      <alignment horizontal="center" vertical="center"/>
      <protection locked="0"/>
    </xf>
    <xf numFmtId="0" fontId="24" fillId="0" borderId="21" xfId="54" applyFont="1" applyFill="1" applyBorder="1" applyAlignment="1" applyProtection="1">
      <alignment horizontal="center" vertical="center"/>
      <protection locked="0"/>
    </xf>
    <xf numFmtId="14" fontId="24" fillId="0" borderId="20" xfId="54" applyNumberFormat="1" applyFont="1" applyFill="1" applyBorder="1" applyAlignment="1" applyProtection="1">
      <alignment horizontal="center" vertical="center"/>
      <protection/>
    </xf>
    <xf numFmtId="14" fontId="24" fillId="0" borderId="23" xfId="54" applyNumberFormat="1" applyFont="1" applyFill="1" applyBorder="1" applyAlignment="1" applyProtection="1">
      <alignment horizontal="center" vertical="center"/>
      <protection/>
    </xf>
    <xf numFmtId="14" fontId="24" fillId="0" borderId="21" xfId="54" applyNumberFormat="1" applyFont="1" applyFill="1" applyBorder="1" applyAlignment="1" applyProtection="1">
      <alignment horizontal="center" vertical="center"/>
      <protection/>
    </xf>
    <xf numFmtId="0" fontId="31" fillId="0" borderId="13" xfId="54" applyFont="1" applyFill="1" applyBorder="1" applyAlignment="1" applyProtection="1">
      <alignment horizontal="center" vertical="top" wrapText="1"/>
      <protection/>
    </xf>
    <xf numFmtId="0" fontId="27" fillId="0" borderId="0" xfId="54" applyFont="1" applyFill="1" applyBorder="1" applyAlignment="1" applyProtection="1">
      <alignment horizontal="left"/>
      <protection/>
    </xf>
    <xf numFmtId="0" fontId="3" fillId="0" borderId="0" xfId="54" applyFont="1" applyFill="1" applyBorder="1" applyAlignment="1" applyProtection="1">
      <alignment horizontal="justify" vertical="center" wrapText="1"/>
      <protection/>
    </xf>
    <xf numFmtId="0" fontId="27" fillId="0" borderId="0" xfId="54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3" fillId="0" borderId="17" xfId="54" applyFont="1" applyFill="1" applyBorder="1" applyAlignment="1" applyProtection="1">
      <alignment horizontal="left" vertical="center"/>
      <protection locked="0"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0" borderId="17" xfId="54" applyFont="1" applyFill="1" applyBorder="1" applyAlignment="1" applyProtection="1">
      <alignment vertical="center" wrapText="1"/>
      <protection locked="0"/>
    </xf>
    <xf numFmtId="0" fontId="3" fillId="0" borderId="17" xfId="54" applyFont="1" applyFill="1" applyBorder="1" applyAlignment="1" applyProtection="1">
      <alignment horizontal="justify" vertical="center" wrapText="1"/>
      <protection locked="0"/>
    </xf>
    <xf numFmtId="0" fontId="3" fillId="0" borderId="0" xfId="54" applyFont="1" applyFill="1" applyBorder="1" applyAlignment="1" applyProtection="1">
      <alignment vertical="center"/>
      <protection/>
    </xf>
    <xf numFmtId="0" fontId="3" fillId="24" borderId="0" xfId="54" applyFont="1" applyFill="1" applyBorder="1" applyAlignment="1" applyProtection="1">
      <alignment horizontal="justify" vertical="top" wrapText="1"/>
      <protection/>
    </xf>
    <xf numFmtId="0" fontId="3" fillId="0" borderId="17" xfId="54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27" fillId="0" borderId="0" xfId="54" applyFont="1" applyFill="1" applyBorder="1" applyAlignment="1" applyProtection="1">
      <alignment horizontal="justify" vertical="center" wrapText="1"/>
      <protection/>
    </xf>
    <xf numFmtId="0" fontId="3" fillId="25" borderId="17" xfId="54" applyFont="1" applyFill="1" applyBorder="1" applyAlignment="1" applyProtection="1">
      <alignment horizontal="left" vertical="center" wrapText="1"/>
      <protection locked="0"/>
    </xf>
    <xf numFmtId="0" fontId="72" fillId="0" borderId="0" xfId="54" applyFont="1" applyFill="1" applyAlignment="1" applyProtection="1">
      <alignment horizontal="center" vertical="top" wrapText="1"/>
      <protection/>
    </xf>
    <xf numFmtId="0" fontId="3" fillId="0" borderId="0" xfId="54" applyFont="1" applyFill="1" applyBorder="1" applyAlignment="1" applyProtection="1">
      <alignment horizontal="justify" vertical="justify" wrapText="1"/>
      <protection/>
    </xf>
    <xf numFmtId="0" fontId="3" fillId="0" borderId="0" xfId="54" applyFont="1" applyFill="1" applyBorder="1" applyAlignment="1" applyProtection="1">
      <alignment horizontal="left" vertical="center"/>
      <protection/>
    </xf>
    <xf numFmtId="0" fontId="27" fillId="0" borderId="0" xfId="54" applyFont="1" applyFill="1" applyBorder="1" applyAlignment="1" applyProtection="1">
      <alignment horizontal="left" vertical="center"/>
      <protection/>
    </xf>
    <xf numFmtId="0" fontId="3" fillId="25" borderId="17" xfId="54" applyFont="1" applyFill="1" applyBorder="1" applyAlignment="1" applyProtection="1">
      <alignment horizontal="left" vertical="center"/>
      <protection locked="0"/>
    </xf>
    <xf numFmtId="0" fontId="3" fillId="0" borderId="17" xfId="54" applyFont="1" applyFill="1" applyBorder="1" applyAlignment="1" applyProtection="1">
      <alignment vertical="center" wrapText="1"/>
      <protection/>
    </xf>
    <xf numFmtId="0" fontId="3" fillId="25" borderId="23" xfId="54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1" fillId="24" borderId="0" xfId="54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4" applyFont="1" applyFill="1" applyBorder="1" applyAlignment="1" applyProtection="1">
      <alignment horizontal="center" vertical="top" wrapText="1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3" fillId="25" borderId="10" xfId="54" applyFont="1" applyFill="1" applyBorder="1" applyAlignment="1" applyProtection="1">
      <alignment horizontal="justify" vertical="top" wrapText="1"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27" fillId="24" borderId="0" xfId="54" applyFont="1" applyFill="1" applyBorder="1" applyAlignment="1" applyProtection="1">
      <alignment horizontal="justify" wrapText="1"/>
      <protection/>
    </xf>
    <xf numFmtId="0" fontId="31" fillId="24" borderId="13" xfId="54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3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24" fillId="24" borderId="12" xfId="0" applyFont="1" applyFill="1" applyBorder="1" applyAlignment="1" applyProtection="1">
      <alignment horizontal="justify" vertical="center" wrapText="1"/>
      <protection locked="0"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4" xfId="0" applyFont="1" applyFill="1" applyBorder="1" applyAlignment="1" applyProtection="1">
      <alignment horizontal="justify" vertical="center" wrapText="1"/>
      <protection locked="0"/>
    </xf>
    <xf numFmtId="0" fontId="24" fillId="24" borderId="16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39" fillId="24" borderId="0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30" fillId="24" borderId="0" xfId="0" applyFont="1" applyFill="1" applyBorder="1" applyAlignment="1" applyProtection="1">
      <alignment/>
      <protection/>
    </xf>
    <xf numFmtId="0" fontId="31" fillId="24" borderId="13" xfId="0" applyFont="1" applyFill="1" applyBorder="1" applyAlignment="1" applyProtection="1">
      <alignment horizontal="center" vertical="top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 horizontal="center" wrapText="1"/>
      <protection locked="0"/>
    </xf>
    <xf numFmtId="0" fontId="0" fillId="24" borderId="13" xfId="0" applyFont="1" applyFill="1" applyBorder="1" applyAlignment="1" applyProtection="1">
      <alignment horizontal="center" wrapText="1"/>
      <protection locked="0"/>
    </xf>
    <xf numFmtId="0" fontId="0" fillId="24" borderId="14" xfId="0" applyFont="1" applyFill="1" applyBorder="1" applyAlignment="1" applyProtection="1">
      <alignment horizontal="center" wrapText="1"/>
      <protection locked="0"/>
    </xf>
    <xf numFmtId="0" fontId="0" fillId="24" borderId="11" xfId="0" applyFont="1" applyFill="1" applyBorder="1" applyAlignment="1" applyProtection="1">
      <alignment horizontal="center" wrapText="1"/>
      <protection locked="0"/>
    </xf>
    <xf numFmtId="0" fontId="0" fillId="24" borderId="0" xfId="0" applyFont="1" applyFill="1" applyBorder="1" applyAlignment="1" applyProtection="1">
      <alignment horizontal="center" wrapText="1"/>
      <protection locked="0"/>
    </xf>
    <xf numFmtId="0" fontId="0" fillId="24" borderId="15" xfId="0" applyFont="1" applyFill="1" applyBorder="1" applyAlignment="1" applyProtection="1">
      <alignment horizontal="center" wrapText="1"/>
      <protection locked="0"/>
    </xf>
    <xf numFmtId="0" fontId="0" fillId="24" borderId="16" xfId="0" applyFont="1" applyFill="1" applyBorder="1" applyAlignment="1" applyProtection="1">
      <alignment horizontal="center" wrapText="1"/>
      <protection locked="0"/>
    </xf>
    <xf numFmtId="0" fontId="0" fillId="24" borderId="17" xfId="0" applyFont="1" applyFill="1" applyBorder="1" applyAlignment="1" applyProtection="1">
      <alignment horizontal="center" wrapText="1"/>
      <protection locked="0"/>
    </xf>
    <xf numFmtId="0" fontId="0" fillId="24" borderId="18" xfId="0" applyFont="1" applyFill="1" applyBorder="1" applyAlignment="1" applyProtection="1">
      <alignment horizontal="center" wrapText="1"/>
      <protection locked="0"/>
    </xf>
    <xf numFmtId="0" fontId="24" fillId="24" borderId="0" xfId="0" applyFont="1" applyFill="1" applyBorder="1" applyAlignment="1" applyProtection="1">
      <alignment horizontal="left" vertical="top" wrapText="1"/>
      <protection/>
    </xf>
    <xf numFmtId="49" fontId="46" fillId="24" borderId="10" xfId="54" applyNumberFormat="1" applyFont="1" applyFill="1" applyBorder="1" applyAlignment="1" applyProtection="1">
      <alignment horizontal="center" vertical="center" wrapText="1"/>
      <protection locked="0"/>
    </xf>
    <xf numFmtId="168" fontId="46" fillId="24" borderId="10" xfId="54" applyNumberFormat="1" applyFont="1" applyFill="1" applyBorder="1" applyAlignment="1" applyProtection="1">
      <alignment horizontal="center" wrapText="1"/>
      <protection locked="0"/>
    </xf>
    <xf numFmtId="49" fontId="43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23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21" xfId="54" applyNumberFormat="1" applyFont="1" applyFill="1" applyBorder="1" applyAlignment="1" applyProtection="1">
      <alignment horizontal="center" vertical="center" wrapText="1"/>
      <protection locked="0"/>
    </xf>
    <xf numFmtId="4" fontId="46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6" fillId="24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6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center"/>
      <protection/>
    </xf>
    <xf numFmtId="4" fontId="46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16" xfId="54" applyFont="1" applyFill="1" applyBorder="1" applyAlignment="1" applyProtection="1">
      <alignment horizontal="left" vertical="center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24" fillId="24" borderId="16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166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6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16" xfId="0" applyFont="1" applyFill="1" applyBorder="1" applyAlignment="1" applyProtection="1">
      <alignment horizontal="center" vertical="center"/>
      <protection/>
    </xf>
    <xf numFmtId="4" fontId="46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31" fillId="24" borderId="17" xfId="56" applyFont="1" applyFill="1" applyBorder="1" applyAlignment="1" applyProtection="1">
      <alignment horizontal="center" vertical="center" wrapText="1"/>
      <protection/>
    </xf>
    <xf numFmtId="49" fontId="43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20" xfId="54" applyNumberFormat="1" applyFont="1" applyFill="1" applyBorder="1" applyAlignment="1" applyProtection="1">
      <alignment horizontal="center" vertical="center" wrapText="1"/>
      <protection/>
    </xf>
    <xf numFmtId="49" fontId="43" fillId="24" borderId="23" xfId="54" applyNumberFormat="1" applyFont="1" applyFill="1" applyBorder="1" applyAlignment="1" applyProtection="1">
      <alignment horizontal="center" vertical="center" wrapText="1"/>
      <protection/>
    </xf>
    <xf numFmtId="49" fontId="43" fillId="24" borderId="21" xfId="54" applyNumberFormat="1" applyFont="1" applyFill="1" applyBorder="1" applyAlignment="1" applyProtection="1">
      <alignment horizontal="center" vertical="center" wrapText="1"/>
      <protection/>
    </xf>
    <xf numFmtId="49" fontId="41" fillId="24" borderId="10" xfId="54" applyNumberFormat="1" applyFont="1" applyFill="1" applyBorder="1" applyAlignment="1" applyProtection="1">
      <alignment horizontal="left" vertical="center" wrapText="1"/>
      <protection/>
    </xf>
    <xf numFmtId="168" fontId="46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1" fillId="24" borderId="20" xfId="54" applyNumberFormat="1" applyFont="1" applyFill="1" applyBorder="1" applyAlignment="1" applyProtection="1">
      <alignment horizontal="left" vertical="center" wrapText="1"/>
      <protection/>
    </xf>
    <xf numFmtId="4" fontId="41" fillId="24" borderId="23" xfId="54" applyNumberFormat="1" applyFont="1" applyFill="1" applyBorder="1" applyAlignment="1" applyProtection="1">
      <alignment horizontal="left" vertical="center" wrapText="1"/>
      <protection/>
    </xf>
    <xf numFmtId="4" fontId="41" fillId="24" borderId="21" xfId="54" applyNumberFormat="1" applyFont="1" applyFill="1" applyBorder="1" applyAlignment="1" applyProtection="1">
      <alignment horizontal="left" vertical="center" wrapText="1"/>
      <protection/>
    </xf>
    <xf numFmtId="49" fontId="43" fillId="24" borderId="10" xfId="54" applyNumberFormat="1" applyFont="1" applyFill="1" applyBorder="1" applyAlignment="1" applyProtection="1">
      <alignment horizontal="center" vertical="center" wrapText="1"/>
      <protection/>
    </xf>
    <xf numFmtId="49" fontId="43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1" fillId="24" borderId="20" xfId="54" applyNumberFormat="1" applyFont="1" applyFill="1" applyBorder="1" applyAlignment="1" applyProtection="1">
      <alignment horizontal="left" vertical="center" wrapText="1"/>
      <protection/>
    </xf>
    <xf numFmtId="49" fontId="41" fillId="24" borderId="23" xfId="54" applyNumberFormat="1" applyFont="1" applyFill="1" applyBorder="1" applyAlignment="1" applyProtection="1">
      <alignment horizontal="left" vertical="center" wrapText="1"/>
      <protection/>
    </xf>
    <xf numFmtId="49" fontId="41" fillId="24" borderId="21" xfId="54" applyNumberFormat="1" applyFont="1" applyFill="1" applyBorder="1" applyAlignment="1" applyProtection="1">
      <alignment horizontal="left" vertical="center" wrapText="1"/>
      <protection/>
    </xf>
    <xf numFmtId="49" fontId="43" fillId="24" borderId="10" xfId="54" applyNumberFormat="1" applyFont="1" applyFill="1" applyBorder="1" applyAlignment="1" applyProtection="1">
      <alignment horizontal="center" vertical="center" wrapText="1"/>
      <protection/>
    </xf>
    <xf numFmtId="0" fontId="24" fillId="25" borderId="19" xfId="0" applyFont="1" applyFill="1" applyBorder="1" applyAlignment="1" applyProtection="1">
      <alignment horizontal="center" vertical="center"/>
      <protection/>
    </xf>
    <xf numFmtId="0" fontId="24" fillId="25" borderId="24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169" fontId="24" fillId="24" borderId="12" xfId="0" applyNumberFormat="1" applyFont="1" applyFill="1" applyBorder="1" applyAlignment="1" applyProtection="1">
      <alignment horizontal="center" vertical="center"/>
      <protection/>
    </xf>
    <xf numFmtId="169" fontId="24" fillId="24" borderId="13" xfId="0" applyNumberFormat="1" applyFont="1" applyFill="1" applyBorder="1" applyAlignment="1" applyProtection="1">
      <alignment horizontal="center" vertical="center"/>
      <protection/>
    </xf>
    <xf numFmtId="169" fontId="24" fillId="24" borderId="14" xfId="0" applyNumberFormat="1" applyFont="1" applyFill="1" applyBorder="1" applyAlignment="1" applyProtection="1">
      <alignment horizontal="center" vertical="center"/>
      <protection/>
    </xf>
    <xf numFmtId="169" fontId="24" fillId="24" borderId="16" xfId="0" applyNumberFormat="1" applyFont="1" applyFill="1" applyBorder="1" applyAlignment="1" applyProtection="1">
      <alignment horizontal="center" vertical="center"/>
      <protection/>
    </xf>
    <xf numFmtId="169" fontId="24" fillId="24" borderId="17" xfId="0" applyNumberFormat="1" applyFont="1" applyFill="1" applyBorder="1" applyAlignment="1" applyProtection="1">
      <alignment horizontal="center" vertical="center"/>
      <protection/>
    </xf>
    <xf numFmtId="169" fontId="24" fillId="24" borderId="18" xfId="0" applyNumberFormat="1" applyFont="1" applyFill="1" applyBorder="1" applyAlignment="1" applyProtection="1">
      <alignment horizontal="center" vertical="center"/>
      <protection/>
    </xf>
    <xf numFmtId="0" fontId="41" fillId="24" borderId="10" xfId="54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41" fillId="24" borderId="10" xfId="54" applyFont="1" applyFill="1" applyBorder="1" applyAlignment="1" applyProtection="1">
      <alignment horizontal="center" vertical="center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0" fontId="24" fillId="24" borderId="16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166" fontId="24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4" fillId="24" borderId="11" xfId="0" applyNumberFormat="1" applyFont="1" applyFill="1" applyBorder="1" applyAlignment="1" applyProtection="1">
      <alignment horizontal="right" vertical="top"/>
      <protection/>
    </xf>
    <xf numFmtId="165" fontId="24" fillId="24" borderId="0" xfId="0" applyNumberFormat="1" applyFont="1" applyFill="1" applyBorder="1" applyAlignment="1" applyProtection="1">
      <alignment horizontal="right" vertical="top"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49" fontId="41" fillId="24" borderId="20" xfId="54" applyNumberFormat="1" applyFont="1" applyFill="1" applyBorder="1" applyAlignment="1" applyProtection="1">
      <alignment horizontal="left" vertical="center" wrapText="1"/>
      <protection/>
    </xf>
    <xf numFmtId="49" fontId="41" fillId="24" borderId="23" xfId="54" applyNumberFormat="1" applyFont="1" applyFill="1" applyBorder="1" applyAlignment="1" applyProtection="1">
      <alignment horizontal="left" vertical="center" wrapText="1"/>
      <protection/>
    </xf>
    <xf numFmtId="49" fontId="41" fillId="24" borderId="21" xfId="54" applyNumberFormat="1" applyFont="1" applyFill="1" applyBorder="1" applyAlignment="1" applyProtection="1">
      <alignment horizontal="left" vertical="center" wrapText="1"/>
      <protection/>
    </xf>
    <xf numFmtId="49" fontId="46" fillId="24" borderId="10" xfId="54" applyNumberFormat="1" applyFont="1" applyFill="1" applyBorder="1" applyAlignment="1" applyProtection="1">
      <alignment horizontal="center" wrapText="1"/>
      <protection locked="0"/>
    </xf>
    <xf numFmtId="0" fontId="24" fillId="24" borderId="16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/>
    </xf>
    <xf numFmtId="4" fontId="43" fillId="24" borderId="23" xfId="54" applyNumberFormat="1" applyFont="1" applyFill="1" applyBorder="1" applyAlignment="1" applyProtection="1">
      <alignment horizontal="left" vertical="center" wrapText="1"/>
      <protection/>
    </xf>
    <xf numFmtId="4" fontId="43" fillId="24" borderId="21" xfId="54" applyNumberFormat="1" applyFont="1" applyFill="1" applyBorder="1" applyAlignment="1" applyProtection="1">
      <alignment horizontal="left" vertical="center" wrapText="1"/>
      <protection/>
    </xf>
    <xf numFmtId="49" fontId="41" fillId="24" borderId="10" xfId="54" applyNumberFormat="1" applyFont="1" applyFill="1" applyBorder="1" applyAlignment="1" applyProtection="1">
      <alignment horizontal="center" vertical="center" wrapText="1"/>
      <protection locked="0"/>
    </xf>
    <xf numFmtId="14" fontId="24" fillId="24" borderId="20" xfId="54" applyNumberFormat="1" applyFont="1" applyFill="1" applyBorder="1" applyAlignment="1" applyProtection="1" quotePrefix="1">
      <alignment horizontal="center" vertical="center" wrapText="1"/>
      <protection locked="0"/>
    </xf>
    <xf numFmtId="14" fontId="24" fillId="24" borderId="23" xfId="54" applyNumberFormat="1" applyFont="1" applyFill="1" applyBorder="1" applyAlignment="1" applyProtection="1" quotePrefix="1">
      <alignment horizontal="center" vertical="center" wrapText="1"/>
      <protection locked="0"/>
    </xf>
    <xf numFmtId="14" fontId="24" fillId="24" borderId="21" xfId="54" applyNumberFormat="1" applyFont="1" applyFill="1" applyBorder="1" applyAlignment="1" applyProtection="1" quotePrefix="1">
      <alignment horizontal="center" vertical="center" wrapText="1"/>
      <protection locked="0"/>
    </xf>
    <xf numFmtId="0" fontId="24" fillId="0" borderId="12" xfId="54" applyFont="1" applyFill="1" applyBorder="1" applyAlignment="1" applyProtection="1">
      <alignment vertical="center"/>
      <protection locked="0"/>
    </xf>
    <xf numFmtId="0" fontId="24" fillId="0" borderId="13" xfId="54" applyFont="1" applyFill="1" applyBorder="1" applyAlignment="1" applyProtection="1">
      <alignment vertical="center"/>
      <protection locked="0"/>
    </xf>
    <xf numFmtId="0" fontId="24" fillId="0" borderId="14" xfId="54" applyFont="1" applyFill="1" applyBorder="1" applyAlignment="1" applyProtection="1">
      <alignment vertical="center"/>
      <protection locked="0"/>
    </xf>
    <xf numFmtId="0" fontId="24" fillId="0" borderId="11" xfId="54" applyFont="1" applyFill="1" applyBorder="1" applyAlignment="1" applyProtection="1">
      <alignment vertical="center"/>
      <protection locked="0"/>
    </xf>
    <xf numFmtId="0" fontId="24" fillId="0" borderId="0" xfId="54" applyFont="1" applyFill="1" applyBorder="1" applyAlignment="1" applyProtection="1">
      <alignment vertical="center"/>
      <protection locked="0"/>
    </xf>
    <xf numFmtId="0" fontId="24" fillId="0" borderId="15" xfId="54" applyFont="1" applyFill="1" applyBorder="1" applyAlignment="1" applyProtection="1">
      <alignment vertical="center"/>
      <protection locked="0"/>
    </xf>
    <xf numFmtId="0" fontId="24" fillId="0" borderId="16" xfId="54" applyFont="1" applyFill="1" applyBorder="1" applyAlignment="1" applyProtection="1">
      <alignment vertical="center"/>
      <protection locked="0"/>
    </xf>
    <xf numFmtId="0" fontId="24" fillId="0" borderId="17" xfId="54" applyFont="1" applyFill="1" applyBorder="1" applyAlignment="1" applyProtection="1">
      <alignment vertical="center"/>
      <protection locked="0"/>
    </xf>
    <xf numFmtId="0" fontId="24" fillId="0" borderId="18" xfId="54" applyFont="1" applyFill="1" applyBorder="1" applyAlignment="1" applyProtection="1">
      <alignment vertical="center"/>
      <protection locked="0"/>
    </xf>
    <xf numFmtId="0" fontId="24" fillId="0" borderId="0" xfId="58" applyFont="1" applyFill="1" applyBorder="1" applyAlignment="1" applyProtection="1">
      <alignment horizontal="center" vertical="center"/>
      <protection/>
    </xf>
    <xf numFmtId="0" fontId="24" fillId="0" borderId="17" xfId="58" applyFont="1" applyFill="1" applyBorder="1" applyAlignment="1" applyProtection="1">
      <alignment horizontal="left"/>
      <protection/>
    </xf>
    <xf numFmtId="0" fontId="24" fillId="0" borderId="0" xfId="56" applyFont="1" applyFill="1" applyBorder="1" applyAlignment="1" applyProtection="1">
      <alignment horizontal="left" vertical="center"/>
      <protection/>
    </xf>
    <xf numFmtId="0" fontId="24" fillId="0" borderId="20" xfId="58" applyFont="1" applyFill="1" applyBorder="1" applyAlignment="1" applyProtection="1">
      <alignment horizontal="left"/>
      <protection locked="0"/>
    </xf>
    <xf numFmtId="0" fontId="24" fillId="0" borderId="23" xfId="58" applyFont="1" applyFill="1" applyBorder="1" applyAlignment="1" applyProtection="1">
      <alignment horizontal="left"/>
      <protection locked="0"/>
    </xf>
    <xf numFmtId="0" fontId="24" fillId="0" borderId="21" xfId="58" applyFont="1" applyFill="1" applyBorder="1" applyAlignment="1" applyProtection="1">
      <alignment horizontal="left"/>
      <protection locked="0"/>
    </xf>
    <xf numFmtId="0" fontId="24" fillId="0" borderId="0" xfId="58" applyFont="1" applyFill="1" applyBorder="1" applyAlignment="1" applyProtection="1">
      <alignment horizontal="left" vertical="center"/>
      <protection/>
    </xf>
    <xf numFmtId="0" fontId="30" fillId="0" borderId="20" xfId="0" applyFont="1" applyFill="1" applyBorder="1" applyAlignment="1" applyProtection="1" quotePrefix="1">
      <alignment horizontal="center" vertical="center"/>
      <protection locked="0"/>
    </xf>
    <xf numFmtId="0" fontId="30" fillId="0" borderId="23" xfId="0" applyFont="1" applyFill="1" applyBorder="1" applyAlignment="1" applyProtection="1" quotePrefix="1">
      <alignment horizontal="center" vertical="center"/>
      <protection locked="0"/>
    </xf>
    <xf numFmtId="0" fontId="30" fillId="0" borderId="21" xfId="0" applyFont="1" applyFill="1" applyBorder="1" applyAlignment="1" applyProtection="1" quotePrefix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left" vertical="center"/>
      <protection/>
    </xf>
    <xf numFmtId="0" fontId="24" fillId="0" borderId="0" xfId="58" applyFont="1" applyFill="1" applyBorder="1" applyAlignment="1" applyProtection="1">
      <alignment horizontal="justify" wrapText="1"/>
      <protection/>
    </xf>
    <xf numFmtId="4" fontId="24" fillId="0" borderId="20" xfId="58" applyNumberFormat="1" applyFont="1" applyFill="1" applyBorder="1" applyAlignment="1" applyProtection="1">
      <alignment horizontal="right" vertical="center" wrapText="1" indent="2"/>
      <protection/>
    </xf>
    <xf numFmtId="4" fontId="24" fillId="0" borderId="23" xfId="58" applyNumberFormat="1" applyFont="1" applyFill="1" applyBorder="1" applyAlignment="1" applyProtection="1">
      <alignment horizontal="right" vertical="center" wrapText="1" indent="2"/>
      <protection/>
    </xf>
    <xf numFmtId="4" fontId="24" fillId="0" borderId="21" xfId="58" applyNumberFormat="1" applyFont="1" applyFill="1" applyBorder="1" applyAlignment="1" applyProtection="1">
      <alignment horizontal="right" vertical="center" wrapText="1" indent="2"/>
      <protection/>
    </xf>
    <xf numFmtId="2" fontId="24" fillId="0" borderId="20" xfId="58" applyNumberFormat="1" applyFont="1" applyFill="1" applyBorder="1" applyAlignment="1" applyProtection="1">
      <alignment horizontal="center" wrapText="1"/>
      <protection locked="0"/>
    </xf>
    <xf numFmtId="2" fontId="24" fillId="0" borderId="23" xfId="58" applyNumberFormat="1" applyFont="1" applyFill="1" applyBorder="1" applyAlignment="1" applyProtection="1">
      <alignment horizontal="center" wrapText="1"/>
      <protection locked="0"/>
    </xf>
    <xf numFmtId="2" fontId="24" fillId="0" borderId="21" xfId="58" applyNumberFormat="1" applyFont="1" applyFill="1" applyBorder="1" applyAlignment="1" applyProtection="1">
      <alignment horizontal="center" wrapText="1"/>
      <protection locked="0"/>
    </xf>
    <xf numFmtId="0" fontId="24" fillId="0" borderId="0" xfId="58" applyFont="1" applyFill="1" applyBorder="1" applyAlignment="1" applyProtection="1">
      <alignment horizontal="justify" vertical="center" wrapText="1"/>
      <protection/>
    </xf>
    <xf numFmtId="14" fontId="24" fillId="0" borderId="20" xfId="58" applyNumberFormat="1" applyFont="1" applyFill="1" applyBorder="1" applyAlignment="1" applyProtection="1">
      <alignment horizontal="center" wrapText="1"/>
      <protection locked="0"/>
    </xf>
    <xf numFmtId="14" fontId="24" fillId="0" borderId="23" xfId="58" applyNumberFormat="1" applyFont="1" applyFill="1" applyBorder="1" applyAlignment="1" applyProtection="1">
      <alignment horizontal="center" wrapText="1"/>
      <protection locked="0"/>
    </xf>
    <xf numFmtId="14" fontId="24" fillId="0" borderId="21" xfId="58" applyNumberFormat="1" applyFont="1" applyFill="1" applyBorder="1" applyAlignment="1" applyProtection="1">
      <alignment horizontal="center" wrapText="1"/>
      <protection locked="0"/>
    </xf>
    <xf numFmtId="4" fontId="24" fillId="25" borderId="20" xfId="58" applyNumberFormat="1" applyFont="1" applyFill="1" applyBorder="1" applyAlignment="1" applyProtection="1">
      <alignment horizontal="right" vertical="center" wrapText="1" indent="2"/>
      <protection/>
    </xf>
    <xf numFmtId="4" fontId="24" fillId="25" borderId="23" xfId="58" applyNumberFormat="1" applyFont="1" applyFill="1" applyBorder="1" applyAlignment="1" applyProtection="1">
      <alignment horizontal="right" vertical="center" wrapText="1" indent="2"/>
      <protection/>
    </xf>
    <xf numFmtId="4" fontId="24" fillId="25" borderId="21" xfId="58" applyNumberFormat="1" applyFont="1" applyFill="1" applyBorder="1" applyAlignment="1" applyProtection="1">
      <alignment horizontal="right" vertical="center" wrapText="1" indent="2"/>
      <protection/>
    </xf>
    <xf numFmtId="0" fontId="26" fillId="0" borderId="0" xfId="58" applyFont="1" applyFill="1" applyBorder="1" applyAlignment="1" applyProtection="1">
      <alignment horizontal="center" wrapText="1"/>
      <protection/>
    </xf>
    <xf numFmtId="0" fontId="26" fillId="0" borderId="0" xfId="58" applyFont="1" applyFill="1" applyBorder="1" applyAlignment="1" applyProtection="1">
      <alignment horizontal="right"/>
      <protection/>
    </xf>
    <xf numFmtId="0" fontId="24" fillId="0" borderId="20" xfId="58" applyFont="1" applyFill="1" applyBorder="1" applyAlignment="1" applyProtection="1">
      <alignment horizontal="center" vertical="center"/>
      <protection/>
    </xf>
    <xf numFmtId="0" fontId="24" fillId="0" borderId="23" xfId="58" applyFont="1" applyFill="1" applyBorder="1" applyAlignment="1" applyProtection="1">
      <alignment horizontal="center" vertical="center"/>
      <protection/>
    </xf>
    <xf numFmtId="0" fontId="24" fillId="0" borderId="21" xfId="58" applyFont="1" applyFill="1" applyBorder="1" applyAlignment="1" applyProtection="1">
      <alignment horizontal="center" vertical="center"/>
      <protection/>
    </xf>
    <xf numFmtId="0" fontId="23" fillId="0" borderId="0" xfId="58" applyFont="1" applyFill="1" applyBorder="1" applyAlignment="1" applyProtection="1">
      <alignment horizontal="justify" wrapText="1"/>
      <protection/>
    </xf>
    <xf numFmtId="0" fontId="26" fillId="0" borderId="24" xfId="58" applyFont="1" applyFill="1" applyBorder="1" applyAlignment="1" applyProtection="1">
      <alignment horizontal="center" vertical="center"/>
      <protection locked="0"/>
    </xf>
    <xf numFmtId="0" fontId="25" fillId="0" borderId="19" xfId="58" applyFont="1" applyFill="1" applyBorder="1" applyAlignment="1" applyProtection="1">
      <alignment horizontal="left" vertical="center"/>
      <protection/>
    </xf>
    <xf numFmtId="0" fontId="26" fillId="0" borderId="19" xfId="58" applyFont="1" applyFill="1" applyBorder="1" applyAlignment="1" applyProtection="1">
      <alignment horizontal="left" vertical="center"/>
      <protection/>
    </xf>
    <xf numFmtId="0" fontId="23" fillId="0" borderId="0" xfId="58" applyFont="1" applyFill="1" applyBorder="1" applyAlignment="1" applyProtection="1">
      <alignment vertical="center"/>
      <protection/>
    </xf>
    <xf numFmtId="0" fontId="24" fillId="0" borderId="0" xfId="58" applyFont="1" applyFill="1" applyBorder="1" applyAlignment="1" applyProtection="1">
      <alignment horizontal="center"/>
      <protection/>
    </xf>
    <xf numFmtId="0" fontId="24" fillId="0" borderId="0" xfId="58" applyFont="1" applyFill="1" applyBorder="1" applyAlignment="1" applyProtection="1">
      <alignment horizontal="left" wrapText="1"/>
      <protection/>
    </xf>
    <xf numFmtId="0" fontId="24" fillId="0" borderId="12" xfId="54" applyFont="1" applyFill="1" applyBorder="1" applyAlignment="1" applyProtection="1">
      <alignment horizontal="center"/>
      <protection/>
    </xf>
    <xf numFmtId="0" fontId="24" fillId="0" borderId="13" xfId="54" applyFont="1" applyFill="1" applyBorder="1" applyAlignment="1" applyProtection="1">
      <alignment horizontal="center"/>
      <protection/>
    </xf>
    <xf numFmtId="0" fontId="24" fillId="0" borderId="14" xfId="54" applyFont="1" applyFill="1" applyBorder="1" applyAlignment="1" applyProtection="1">
      <alignment horizontal="center"/>
      <protection/>
    </xf>
    <xf numFmtId="0" fontId="24" fillId="0" borderId="11" xfId="54" applyFont="1" applyFill="1" applyBorder="1" applyAlignment="1" applyProtection="1">
      <alignment horizontal="center"/>
      <protection/>
    </xf>
    <xf numFmtId="0" fontId="24" fillId="0" borderId="0" xfId="54" applyFont="1" applyFill="1" applyBorder="1" applyAlignment="1" applyProtection="1">
      <alignment horizontal="center"/>
      <protection/>
    </xf>
    <xf numFmtId="0" fontId="24" fillId="0" borderId="15" xfId="54" applyFont="1" applyFill="1" applyBorder="1" applyAlignment="1" applyProtection="1">
      <alignment horizontal="center"/>
      <protection/>
    </xf>
    <xf numFmtId="0" fontId="24" fillId="0" borderId="16" xfId="54" applyFont="1" applyFill="1" applyBorder="1" applyAlignment="1" applyProtection="1">
      <alignment horizontal="center"/>
      <protection/>
    </xf>
    <xf numFmtId="0" fontId="24" fillId="0" borderId="17" xfId="54" applyFont="1" applyFill="1" applyBorder="1" applyAlignment="1" applyProtection="1">
      <alignment horizontal="center"/>
      <protection/>
    </xf>
    <xf numFmtId="0" fontId="24" fillId="0" borderId="18" xfId="54" applyFont="1" applyFill="1" applyBorder="1" applyAlignment="1" applyProtection="1">
      <alignment horizontal="center"/>
      <protection/>
    </xf>
    <xf numFmtId="0" fontId="31" fillId="0" borderId="13" xfId="54" applyFont="1" applyFill="1" applyBorder="1" applyAlignment="1" applyProtection="1">
      <alignment horizontal="center" vertical="top"/>
      <protection/>
    </xf>
    <xf numFmtId="0" fontId="24" fillId="0" borderId="0" xfId="58" applyFont="1" applyFill="1" applyBorder="1" applyAlignment="1" applyProtection="1">
      <alignment horizontal="left" vertical="center" wrapText="1"/>
      <protection/>
    </xf>
    <xf numFmtId="0" fontId="24" fillId="0" borderId="0" xfId="58" applyFont="1" applyFill="1" applyBorder="1" applyAlignment="1" applyProtection="1">
      <alignment horizontal="left"/>
      <protection/>
    </xf>
    <xf numFmtId="2" fontId="24" fillId="0" borderId="20" xfId="58" applyNumberFormat="1" applyFont="1" applyFill="1" applyBorder="1" applyAlignment="1" applyProtection="1">
      <alignment horizontal="right"/>
      <protection locked="0"/>
    </xf>
    <xf numFmtId="2" fontId="24" fillId="0" borderId="23" xfId="58" applyNumberFormat="1" applyFont="1" applyFill="1" applyBorder="1" applyAlignment="1" applyProtection="1">
      <alignment horizontal="right"/>
      <protection locked="0"/>
    </xf>
    <xf numFmtId="2" fontId="24" fillId="0" borderId="21" xfId="58" applyNumberFormat="1" applyFont="1" applyFill="1" applyBorder="1" applyAlignment="1" applyProtection="1">
      <alignment horizontal="right"/>
      <protection locked="0"/>
    </xf>
    <xf numFmtId="2" fontId="24" fillId="0" borderId="20" xfId="0" applyNumberFormat="1" applyFont="1" applyFill="1" applyBorder="1" applyAlignment="1" applyProtection="1">
      <alignment horizontal="right" vertical="center"/>
      <protection locked="0"/>
    </xf>
    <xf numFmtId="2" fontId="24" fillId="0" borderId="23" xfId="0" applyNumberFormat="1" applyFont="1" applyFill="1" applyBorder="1" applyAlignment="1" applyProtection="1">
      <alignment horizontal="right" vertical="center"/>
      <protection locked="0"/>
    </xf>
    <xf numFmtId="2" fontId="24" fillId="0" borderId="21" xfId="0" applyNumberFormat="1" applyFont="1" applyFill="1" applyBorder="1" applyAlignment="1" applyProtection="1">
      <alignment horizontal="right" vertical="center"/>
      <protection locked="0"/>
    </xf>
    <xf numFmtId="0" fontId="31" fillId="0" borderId="0" xfId="58" applyFont="1" applyFill="1" applyBorder="1" applyAlignment="1" applyProtection="1">
      <alignment horizontal="justify" vertical="top" wrapText="1"/>
      <protection/>
    </xf>
    <xf numFmtId="0" fontId="70" fillId="24" borderId="0" xfId="58" applyFont="1" applyFill="1" applyBorder="1" applyAlignment="1" applyProtection="1">
      <alignment horizontal="center"/>
      <protection/>
    </xf>
    <xf numFmtId="0" fontId="24" fillId="0" borderId="12" xfId="58" applyFont="1" applyFill="1" applyBorder="1" applyAlignment="1" applyProtection="1">
      <alignment horizontal="left" vertical="center" wrapText="1"/>
      <protection locked="0"/>
    </xf>
    <xf numFmtId="0" fontId="24" fillId="0" borderId="13" xfId="58" applyFont="1" applyFill="1" applyBorder="1" applyAlignment="1" applyProtection="1">
      <alignment vertical="center" wrapText="1"/>
      <protection locked="0"/>
    </xf>
    <xf numFmtId="0" fontId="24" fillId="0" borderId="14" xfId="58" applyFont="1" applyFill="1" applyBorder="1" applyAlignment="1" applyProtection="1">
      <alignment vertical="center" wrapText="1"/>
      <protection locked="0"/>
    </xf>
    <xf numFmtId="0" fontId="24" fillId="0" borderId="16" xfId="58" applyFont="1" applyFill="1" applyBorder="1" applyAlignment="1" applyProtection="1">
      <alignment vertical="center" wrapText="1"/>
      <protection locked="0"/>
    </xf>
    <xf numFmtId="0" fontId="24" fillId="0" borderId="17" xfId="58" applyFont="1" applyFill="1" applyBorder="1" applyAlignment="1" applyProtection="1">
      <alignment vertical="center" wrapText="1"/>
      <protection locked="0"/>
    </xf>
    <xf numFmtId="0" fontId="24" fillId="0" borderId="18" xfId="58" applyFont="1" applyFill="1" applyBorder="1" applyAlignment="1" applyProtection="1">
      <alignment vertical="center" wrapText="1"/>
      <protection locked="0"/>
    </xf>
    <xf numFmtId="0" fontId="24" fillId="0" borderId="12" xfId="58" applyFont="1" applyFill="1" applyBorder="1" applyAlignment="1" applyProtection="1">
      <alignment horizontal="center" vertical="center"/>
      <protection locked="0"/>
    </xf>
    <xf numFmtId="0" fontId="24" fillId="0" borderId="13" xfId="58" applyFont="1" applyFill="1" applyBorder="1" applyAlignment="1" applyProtection="1">
      <alignment horizontal="center" vertical="center"/>
      <protection locked="0"/>
    </xf>
    <xf numFmtId="0" fontId="24" fillId="0" borderId="14" xfId="58" applyFont="1" applyFill="1" applyBorder="1" applyAlignment="1" applyProtection="1">
      <alignment horizontal="center" vertical="center"/>
      <protection locked="0"/>
    </xf>
    <xf numFmtId="0" fontId="24" fillId="0" borderId="11" xfId="58" applyFont="1" applyFill="1" applyBorder="1" applyAlignment="1" applyProtection="1">
      <alignment horizontal="center" vertical="center"/>
      <protection locked="0"/>
    </xf>
    <xf numFmtId="0" fontId="24" fillId="0" borderId="0" xfId="58" applyFont="1" applyFill="1" applyBorder="1" applyAlignment="1" applyProtection="1">
      <alignment horizontal="center" vertical="center"/>
      <protection locked="0"/>
    </xf>
    <xf numFmtId="0" fontId="24" fillId="0" borderId="15" xfId="58" applyFont="1" applyFill="1" applyBorder="1" applyAlignment="1" applyProtection="1">
      <alignment horizontal="center" vertical="center"/>
      <protection locked="0"/>
    </xf>
    <xf numFmtId="0" fontId="24" fillId="0" borderId="16" xfId="58" applyFont="1" applyFill="1" applyBorder="1" applyAlignment="1" applyProtection="1">
      <alignment horizontal="center" vertical="center"/>
      <protection locked="0"/>
    </xf>
    <xf numFmtId="0" fontId="24" fillId="0" borderId="17" xfId="58" applyFont="1" applyFill="1" applyBorder="1" applyAlignment="1" applyProtection="1">
      <alignment horizontal="center" vertical="center"/>
      <protection locked="0"/>
    </xf>
    <xf numFmtId="0" fontId="24" fillId="0" borderId="18" xfId="58" applyFont="1" applyFill="1" applyBorder="1" applyAlignment="1" applyProtection="1">
      <alignment horizontal="center" vertical="center"/>
      <protection locked="0"/>
    </xf>
    <xf numFmtId="0" fontId="25" fillId="0" borderId="13" xfId="58" applyFont="1" applyFill="1" applyBorder="1" applyAlignment="1" applyProtection="1">
      <alignment horizontal="center" vertical="top" wrapText="1"/>
      <protection/>
    </xf>
    <xf numFmtId="0" fontId="24" fillId="0" borderId="0" xfId="54" applyFont="1" applyFill="1" applyBorder="1" applyAlignment="1" applyProtection="1">
      <alignment/>
      <protection/>
    </xf>
    <xf numFmtId="0" fontId="24" fillId="0" borderId="20" xfId="58" applyFont="1" applyFill="1" applyBorder="1" applyAlignment="1" applyProtection="1">
      <alignment horizontal="left" vertical="center" wrapText="1"/>
      <protection locked="0"/>
    </xf>
    <xf numFmtId="0" fontId="24" fillId="0" borderId="23" xfId="58" applyFont="1" applyFill="1" applyBorder="1" applyAlignment="1" applyProtection="1">
      <alignment horizontal="left" vertical="center" wrapText="1"/>
      <protection locked="0"/>
    </xf>
    <xf numFmtId="0" fontId="24" fillId="0" borderId="21" xfId="58" applyFont="1" applyFill="1" applyBorder="1" applyAlignment="1" applyProtection="1">
      <alignment horizontal="left" vertical="center" wrapText="1"/>
      <protection locked="0"/>
    </xf>
    <xf numFmtId="0" fontId="24" fillId="0" borderId="12" xfId="54" applyFont="1" applyFill="1" applyBorder="1" applyAlignment="1" applyProtection="1">
      <alignment horizontal="center" vertical="center"/>
      <protection locked="0"/>
    </xf>
    <xf numFmtId="0" fontId="24" fillId="0" borderId="13" xfId="54" applyFont="1" applyFill="1" applyBorder="1" applyAlignment="1" applyProtection="1">
      <alignment horizontal="center" vertical="center"/>
      <protection locked="0"/>
    </xf>
    <xf numFmtId="0" fontId="24" fillId="0" borderId="14" xfId="54" applyFont="1" applyFill="1" applyBorder="1" applyAlignment="1" applyProtection="1">
      <alignment horizontal="center" vertical="center"/>
      <protection locked="0"/>
    </xf>
    <xf numFmtId="0" fontId="24" fillId="0" borderId="11" xfId="54" applyFont="1" applyFill="1" applyBorder="1" applyAlignment="1" applyProtection="1">
      <alignment horizontal="center" vertical="center"/>
      <protection locked="0"/>
    </xf>
    <xf numFmtId="0" fontId="24" fillId="0" borderId="0" xfId="54" applyFont="1" applyFill="1" applyBorder="1" applyAlignment="1" applyProtection="1">
      <alignment horizontal="center" vertical="center"/>
      <protection locked="0"/>
    </xf>
    <xf numFmtId="0" fontId="24" fillId="0" borderId="15" xfId="54" applyFont="1" applyFill="1" applyBorder="1" applyAlignment="1" applyProtection="1">
      <alignment horizontal="center" vertical="center"/>
      <protection locked="0"/>
    </xf>
    <xf numFmtId="0" fontId="24" fillId="0" borderId="16" xfId="54" applyFont="1" applyFill="1" applyBorder="1" applyAlignment="1" applyProtection="1">
      <alignment horizontal="center" vertical="center"/>
      <protection locked="0"/>
    </xf>
    <xf numFmtId="0" fontId="24" fillId="0" borderId="17" xfId="54" applyFont="1" applyFill="1" applyBorder="1" applyAlignment="1" applyProtection="1">
      <alignment horizontal="center" vertical="center"/>
      <protection locked="0"/>
    </xf>
    <xf numFmtId="0" fontId="24" fillId="0" borderId="18" xfId="54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3" xfId="58"/>
    <cellStyle name="Normalny 4" xfId="59"/>
    <cellStyle name="Normalny 5" xfId="60"/>
    <cellStyle name="Normalny 5 2" xfId="61"/>
    <cellStyle name="Normalny 6" xfId="62"/>
    <cellStyle name="Normalny 7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28</xdr:row>
      <xdr:rowOff>47625</xdr:rowOff>
    </xdr:from>
    <xdr:to>
      <xdr:col>15</xdr:col>
      <xdr:colOff>295275</xdr:colOff>
      <xdr:row>30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7172325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295275</xdr:colOff>
      <xdr:row>41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0477500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304800</xdr:colOff>
      <xdr:row>51</xdr:row>
      <xdr:rowOff>28575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2658725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95250</xdr:rowOff>
    </xdr:from>
    <xdr:to>
      <xdr:col>7</xdr:col>
      <xdr:colOff>342900</xdr:colOff>
      <xdr:row>1</xdr:row>
      <xdr:rowOff>200025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952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19050</xdr:rowOff>
    </xdr:from>
    <xdr:to>
      <xdr:col>10</xdr:col>
      <xdr:colOff>19050</xdr:colOff>
      <xdr:row>2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190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85</xdr:row>
      <xdr:rowOff>28575</xdr:rowOff>
    </xdr:from>
    <xdr:to>
      <xdr:col>35</xdr:col>
      <xdr:colOff>333375</xdr:colOff>
      <xdr:row>85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038975" y="23622000"/>
          <a:ext cx="295275" cy="123825"/>
        </a:xfrm>
        <a:prstGeom prst="leftArrow">
          <a:avLst>
            <a:gd name="adj" fmla="val -29263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352425</xdr:colOff>
      <xdr:row>56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058025" y="17916525"/>
          <a:ext cx="285750" cy="152400"/>
        </a:xfrm>
        <a:prstGeom prst="leftArrow">
          <a:avLst>
            <a:gd name="adj" fmla="val -24412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419100</xdr:colOff>
      <xdr:row>57</xdr:row>
      <xdr:rowOff>161925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80784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409575</xdr:colOff>
      <xdr:row>86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37458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323850</xdr:colOff>
      <xdr:row>9</xdr:row>
      <xdr:rowOff>47625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1647825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333375</xdr:colOff>
      <xdr:row>109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038975" y="29022675"/>
          <a:ext cx="295275" cy="95250"/>
        </a:xfrm>
        <a:prstGeom prst="leftArrow">
          <a:avLst>
            <a:gd name="adj" fmla="val -34115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400050</xdr:colOff>
      <xdr:row>110</xdr:row>
      <xdr:rowOff>190500</xdr:rowOff>
    </xdr:to>
    <xdr:pic>
      <xdr:nvPicPr>
        <xdr:cNvPr id="7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91750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35</xdr:row>
      <xdr:rowOff>47625</xdr:rowOff>
    </xdr:from>
    <xdr:to>
      <xdr:col>4</xdr:col>
      <xdr:colOff>333375</xdr:colOff>
      <xdr:row>35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34225" y="142303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409575</xdr:colOff>
      <xdr:row>36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43827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11</xdr:row>
      <xdr:rowOff>66675</xdr:rowOff>
    </xdr:from>
    <xdr:to>
      <xdr:col>28</xdr:col>
      <xdr:colOff>371475</xdr:colOff>
      <xdr:row>11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29475" y="3124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361950</xdr:colOff>
      <xdr:row>14</xdr:row>
      <xdr:rowOff>190500</xdr:rowOff>
    </xdr:to>
    <xdr:sp>
      <xdr:nvSpPr>
        <xdr:cNvPr id="2" name="Strzałka w lewo 2"/>
        <xdr:cNvSpPr>
          <a:spLocks/>
        </xdr:cNvSpPr>
      </xdr:nvSpPr>
      <xdr:spPr>
        <a:xfrm>
          <a:off x="7219950" y="4400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400050</xdr:colOff>
      <xdr:row>17</xdr:row>
      <xdr:rowOff>171450</xdr:rowOff>
    </xdr:to>
    <xdr:sp>
      <xdr:nvSpPr>
        <xdr:cNvPr id="3" name="Strzałka w lewo 3"/>
        <xdr:cNvSpPr>
          <a:spLocks/>
        </xdr:cNvSpPr>
      </xdr:nvSpPr>
      <xdr:spPr>
        <a:xfrm>
          <a:off x="7258050" y="56483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20</xdr:row>
      <xdr:rowOff>142875</xdr:rowOff>
    </xdr:from>
    <xdr:to>
      <xdr:col>28</xdr:col>
      <xdr:colOff>381000</xdr:colOff>
      <xdr:row>20</xdr:row>
      <xdr:rowOff>257175</xdr:rowOff>
    </xdr:to>
    <xdr:sp>
      <xdr:nvSpPr>
        <xdr:cNvPr id="4" name="Strzałka w lewo 4"/>
        <xdr:cNvSpPr>
          <a:spLocks/>
        </xdr:cNvSpPr>
      </xdr:nvSpPr>
      <xdr:spPr>
        <a:xfrm>
          <a:off x="7239000" y="70008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409575</xdr:colOff>
      <xdr:row>38</xdr:row>
      <xdr:rowOff>180975</xdr:rowOff>
    </xdr:to>
    <xdr:sp>
      <xdr:nvSpPr>
        <xdr:cNvPr id="5" name="Strzałka w lewo 5"/>
        <xdr:cNvSpPr>
          <a:spLocks/>
        </xdr:cNvSpPr>
      </xdr:nvSpPr>
      <xdr:spPr>
        <a:xfrm>
          <a:off x="7267575" y="12230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390525</xdr:colOff>
      <xdr:row>41</xdr:row>
      <xdr:rowOff>152400</xdr:rowOff>
    </xdr:to>
    <xdr:sp>
      <xdr:nvSpPr>
        <xdr:cNvPr id="6" name="Strzałka w lewo 6"/>
        <xdr:cNvSpPr>
          <a:spLocks/>
        </xdr:cNvSpPr>
      </xdr:nvSpPr>
      <xdr:spPr>
        <a:xfrm>
          <a:off x="7248525" y="134969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44</xdr:row>
      <xdr:rowOff>95250</xdr:rowOff>
    </xdr:from>
    <xdr:to>
      <xdr:col>28</xdr:col>
      <xdr:colOff>381000</xdr:colOff>
      <xdr:row>44</xdr:row>
      <xdr:rowOff>190500</xdr:rowOff>
    </xdr:to>
    <xdr:sp>
      <xdr:nvSpPr>
        <xdr:cNvPr id="7" name="Strzałka w lewo 7"/>
        <xdr:cNvSpPr>
          <a:spLocks/>
        </xdr:cNvSpPr>
      </xdr:nvSpPr>
      <xdr:spPr>
        <a:xfrm>
          <a:off x="7239000" y="14859000"/>
          <a:ext cx="285750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47</xdr:row>
      <xdr:rowOff>142875</xdr:rowOff>
    </xdr:from>
    <xdr:to>
      <xdr:col>28</xdr:col>
      <xdr:colOff>361950</xdr:colOff>
      <xdr:row>47</xdr:row>
      <xdr:rowOff>247650</xdr:rowOff>
    </xdr:to>
    <xdr:sp>
      <xdr:nvSpPr>
        <xdr:cNvPr id="8" name="Strzałka w lewo 8"/>
        <xdr:cNvSpPr>
          <a:spLocks/>
        </xdr:cNvSpPr>
      </xdr:nvSpPr>
      <xdr:spPr>
        <a:xfrm>
          <a:off x="7219950" y="16211550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409575</xdr:colOff>
      <xdr:row>64</xdr:row>
      <xdr:rowOff>180975</xdr:rowOff>
    </xdr:to>
    <xdr:sp>
      <xdr:nvSpPr>
        <xdr:cNvPr id="9" name="Strzałka w lewo 9"/>
        <xdr:cNvSpPr>
          <a:spLocks/>
        </xdr:cNvSpPr>
      </xdr:nvSpPr>
      <xdr:spPr>
        <a:xfrm>
          <a:off x="7267575" y="20297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390525</xdr:colOff>
      <xdr:row>67</xdr:row>
      <xdr:rowOff>142875</xdr:rowOff>
    </xdr:to>
    <xdr:sp>
      <xdr:nvSpPr>
        <xdr:cNvPr id="10" name="Strzałka w lewo 10"/>
        <xdr:cNvSpPr>
          <a:spLocks/>
        </xdr:cNvSpPr>
      </xdr:nvSpPr>
      <xdr:spPr>
        <a:xfrm>
          <a:off x="7248525" y="215646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428625</xdr:colOff>
      <xdr:row>70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86625" y="2288857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73</xdr:row>
      <xdr:rowOff>114300</xdr:rowOff>
    </xdr:from>
    <xdr:to>
      <xdr:col>28</xdr:col>
      <xdr:colOff>409575</xdr:colOff>
      <xdr:row>73</xdr:row>
      <xdr:rowOff>228600</xdr:rowOff>
    </xdr:to>
    <xdr:sp>
      <xdr:nvSpPr>
        <xdr:cNvPr id="12" name="Strzałka w lewo 12"/>
        <xdr:cNvSpPr>
          <a:spLocks/>
        </xdr:cNvSpPr>
      </xdr:nvSpPr>
      <xdr:spPr>
        <a:xfrm>
          <a:off x="7267575" y="24260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400050</xdr:colOff>
      <xdr:row>89</xdr:row>
      <xdr:rowOff>180975</xdr:rowOff>
    </xdr:to>
    <xdr:sp>
      <xdr:nvSpPr>
        <xdr:cNvPr id="13" name="Strzałka w lewo 13"/>
        <xdr:cNvSpPr>
          <a:spLocks/>
        </xdr:cNvSpPr>
      </xdr:nvSpPr>
      <xdr:spPr>
        <a:xfrm>
          <a:off x="7258050" y="28365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381000</xdr:colOff>
      <xdr:row>92</xdr:row>
      <xdr:rowOff>114300</xdr:rowOff>
    </xdr:to>
    <xdr:sp>
      <xdr:nvSpPr>
        <xdr:cNvPr id="14" name="Strzałka w lewo 14"/>
        <xdr:cNvSpPr>
          <a:spLocks/>
        </xdr:cNvSpPr>
      </xdr:nvSpPr>
      <xdr:spPr>
        <a:xfrm>
          <a:off x="7239000" y="296322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409575</xdr:colOff>
      <xdr:row>95</xdr:row>
      <xdr:rowOff>190500</xdr:rowOff>
    </xdr:to>
    <xdr:sp>
      <xdr:nvSpPr>
        <xdr:cNvPr id="15" name="Strzałka w lewo 15"/>
        <xdr:cNvSpPr>
          <a:spLocks/>
        </xdr:cNvSpPr>
      </xdr:nvSpPr>
      <xdr:spPr>
        <a:xfrm>
          <a:off x="7267575" y="310038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98</xdr:row>
      <xdr:rowOff>133350</xdr:rowOff>
    </xdr:from>
    <xdr:to>
      <xdr:col>28</xdr:col>
      <xdr:colOff>390525</xdr:colOff>
      <xdr:row>98</xdr:row>
      <xdr:rowOff>247650</xdr:rowOff>
    </xdr:to>
    <xdr:sp>
      <xdr:nvSpPr>
        <xdr:cNvPr id="16" name="Strzałka w lewo 16"/>
        <xdr:cNvSpPr>
          <a:spLocks/>
        </xdr:cNvSpPr>
      </xdr:nvSpPr>
      <xdr:spPr>
        <a:xfrm>
          <a:off x="7248525" y="323564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390525</xdr:colOff>
      <xdr:row>115</xdr:row>
      <xdr:rowOff>180975</xdr:rowOff>
    </xdr:to>
    <xdr:sp>
      <xdr:nvSpPr>
        <xdr:cNvPr id="17" name="Strzałka w lewo 17"/>
        <xdr:cNvSpPr>
          <a:spLocks/>
        </xdr:cNvSpPr>
      </xdr:nvSpPr>
      <xdr:spPr>
        <a:xfrm>
          <a:off x="7248525" y="364807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371475</xdr:colOff>
      <xdr:row>118</xdr:row>
      <xdr:rowOff>142875</xdr:rowOff>
    </xdr:to>
    <xdr:sp>
      <xdr:nvSpPr>
        <xdr:cNvPr id="18" name="Strzałka w lewo 18"/>
        <xdr:cNvSpPr>
          <a:spLocks/>
        </xdr:cNvSpPr>
      </xdr:nvSpPr>
      <xdr:spPr>
        <a:xfrm>
          <a:off x="7229475" y="37747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352425</xdr:colOff>
      <xdr:row>121</xdr:row>
      <xdr:rowOff>209550</xdr:rowOff>
    </xdr:to>
    <xdr:sp>
      <xdr:nvSpPr>
        <xdr:cNvPr id="19" name="Strzałka w lewo 19"/>
        <xdr:cNvSpPr>
          <a:spLocks/>
        </xdr:cNvSpPr>
      </xdr:nvSpPr>
      <xdr:spPr>
        <a:xfrm>
          <a:off x="7210425" y="3911917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124</xdr:row>
      <xdr:rowOff>133350</xdr:rowOff>
    </xdr:from>
    <xdr:to>
      <xdr:col>28</xdr:col>
      <xdr:colOff>333375</xdr:colOff>
      <xdr:row>124</xdr:row>
      <xdr:rowOff>247650</xdr:rowOff>
    </xdr:to>
    <xdr:sp>
      <xdr:nvSpPr>
        <xdr:cNvPr id="20" name="Strzałka w lewo 20"/>
        <xdr:cNvSpPr>
          <a:spLocks/>
        </xdr:cNvSpPr>
      </xdr:nvSpPr>
      <xdr:spPr>
        <a:xfrm>
          <a:off x="7191375" y="40462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47625</xdr:colOff>
      <xdr:row>12</xdr:row>
      <xdr:rowOff>9525</xdr:rowOff>
    </xdr:from>
    <xdr:to>
      <xdr:col>28</xdr:col>
      <xdr:colOff>409575</xdr:colOff>
      <xdr:row>12</xdr:row>
      <xdr:rowOff>180975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30517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39</xdr:row>
      <xdr:rowOff>0</xdr:rowOff>
    </xdr:from>
    <xdr:to>
      <xdr:col>28</xdr:col>
      <xdr:colOff>419100</xdr:colOff>
      <xdr:row>39</xdr:row>
      <xdr:rowOff>161925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23920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65</xdr:row>
      <xdr:rowOff>0</xdr:rowOff>
    </xdr:from>
    <xdr:to>
      <xdr:col>28</xdr:col>
      <xdr:colOff>419100</xdr:colOff>
      <xdr:row>65</xdr:row>
      <xdr:rowOff>161925</xdr:rowOff>
    </xdr:to>
    <xdr:pic>
      <xdr:nvPicPr>
        <xdr:cNvPr id="23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04692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90</xdr:row>
      <xdr:rowOff>0</xdr:rowOff>
    </xdr:from>
    <xdr:to>
      <xdr:col>28</xdr:col>
      <xdr:colOff>419100</xdr:colOff>
      <xdr:row>90</xdr:row>
      <xdr:rowOff>161925</xdr:rowOff>
    </xdr:to>
    <xdr:pic>
      <xdr:nvPicPr>
        <xdr:cNvPr id="24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85654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116</xdr:row>
      <xdr:rowOff>0</xdr:rowOff>
    </xdr:from>
    <xdr:to>
      <xdr:col>28</xdr:col>
      <xdr:colOff>419100</xdr:colOff>
      <xdr:row>116</xdr:row>
      <xdr:rowOff>161925</xdr:rowOff>
    </xdr:to>
    <xdr:pic>
      <xdr:nvPicPr>
        <xdr:cNvPr id="25" name="Obraz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66522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124</xdr:row>
      <xdr:rowOff>371475</xdr:rowOff>
    </xdr:from>
    <xdr:to>
      <xdr:col>28</xdr:col>
      <xdr:colOff>419100</xdr:colOff>
      <xdr:row>125</xdr:row>
      <xdr:rowOff>152400</xdr:rowOff>
    </xdr:to>
    <xdr:pic>
      <xdr:nvPicPr>
        <xdr:cNvPr id="26" name="Obraz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407003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122</xdr:row>
      <xdr:rowOff>0</xdr:rowOff>
    </xdr:from>
    <xdr:to>
      <xdr:col>28</xdr:col>
      <xdr:colOff>419100</xdr:colOff>
      <xdr:row>122</xdr:row>
      <xdr:rowOff>161925</xdr:rowOff>
    </xdr:to>
    <xdr:pic>
      <xdr:nvPicPr>
        <xdr:cNvPr id="27" name="Obraz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92620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119</xdr:row>
      <xdr:rowOff>0</xdr:rowOff>
    </xdr:from>
    <xdr:to>
      <xdr:col>28</xdr:col>
      <xdr:colOff>419100</xdr:colOff>
      <xdr:row>119</xdr:row>
      <xdr:rowOff>161925</xdr:rowOff>
    </xdr:to>
    <xdr:pic>
      <xdr:nvPicPr>
        <xdr:cNvPr id="28" name="Obraz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79571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99</xdr:row>
      <xdr:rowOff>0</xdr:rowOff>
    </xdr:from>
    <xdr:to>
      <xdr:col>28</xdr:col>
      <xdr:colOff>419100</xdr:colOff>
      <xdr:row>99</xdr:row>
      <xdr:rowOff>161925</xdr:rowOff>
    </xdr:to>
    <xdr:pic>
      <xdr:nvPicPr>
        <xdr:cNvPr id="29" name="Obraz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26040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96</xdr:row>
      <xdr:rowOff>0</xdr:rowOff>
    </xdr:from>
    <xdr:to>
      <xdr:col>28</xdr:col>
      <xdr:colOff>419100</xdr:colOff>
      <xdr:row>96</xdr:row>
      <xdr:rowOff>161925</xdr:rowOff>
    </xdr:to>
    <xdr:pic>
      <xdr:nvPicPr>
        <xdr:cNvPr id="30" name="Obraz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11562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93</xdr:row>
      <xdr:rowOff>0</xdr:rowOff>
    </xdr:from>
    <xdr:to>
      <xdr:col>28</xdr:col>
      <xdr:colOff>419100</xdr:colOff>
      <xdr:row>93</xdr:row>
      <xdr:rowOff>161925</xdr:rowOff>
    </xdr:to>
    <xdr:pic>
      <xdr:nvPicPr>
        <xdr:cNvPr id="31" name="Obraz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98608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74</xdr:row>
      <xdr:rowOff>0</xdr:rowOff>
    </xdr:from>
    <xdr:to>
      <xdr:col>28</xdr:col>
      <xdr:colOff>419100</xdr:colOff>
      <xdr:row>74</xdr:row>
      <xdr:rowOff>161925</xdr:rowOff>
    </xdr:to>
    <xdr:pic>
      <xdr:nvPicPr>
        <xdr:cNvPr id="32" name="Obraz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45268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71</xdr:row>
      <xdr:rowOff>0</xdr:rowOff>
    </xdr:from>
    <xdr:to>
      <xdr:col>28</xdr:col>
      <xdr:colOff>419100</xdr:colOff>
      <xdr:row>71</xdr:row>
      <xdr:rowOff>161925</xdr:rowOff>
    </xdr:to>
    <xdr:pic>
      <xdr:nvPicPr>
        <xdr:cNvPr id="33" name="Obraz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30600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68</xdr:row>
      <xdr:rowOff>0</xdr:rowOff>
    </xdr:from>
    <xdr:to>
      <xdr:col>28</xdr:col>
      <xdr:colOff>419100</xdr:colOff>
      <xdr:row>68</xdr:row>
      <xdr:rowOff>161925</xdr:rowOff>
    </xdr:to>
    <xdr:pic>
      <xdr:nvPicPr>
        <xdr:cNvPr id="34" name="Obraz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17646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48</xdr:row>
      <xdr:rowOff>0</xdr:rowOff>
    </xdr:from>
    <xdr:to>
      <xdr:col>28</xdr:col>
      <xdr:colOff>419100</xdr:colOff>
      <xdr:row>48</xdr:row>
      <xdr:rowOff>161925</xdr:rowOff>
    </xdr:to>
    <xdr:pic>
      <xdr:nvPicPr>
        <xdr:cNvPr id="35" name="Obraz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64496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45</xdr:row>
      <xdr:rowOff>0</xdr:rowOff>
    </xdr:from>
    <xdr:to>
      <xdr:col>28</xdr:col>
      <xdr:colOff>419100</xdr:colOff>
      <xdr:row>45</xdr:row>
      <xdr:rowOff>161925</xdr:rowOff>
    </xdr:to>
    <xdr:pic>
      <xdr:nvPicPr>
        <xdr:cNvPr id="36" name="Obraz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50018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42</xdr:row>
      <xdr:rowOff>0</xdr:rowOff>
    </xdr:from>
    <xdr:to>
      <xdr:col>28</xdr:col>
      <xdr:colOff>419100</xdr:colOff>
      <xdr:row>42</xdr:row>
      <xdr:rowOff>161925</xdr:rowOff>
    </xdr:to>
    <xdr:pic>
      <xdr:nvPicPr>
        <xdr:cNvPr id="37" name="Obraz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36969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21</xdr:row>
      <xdr:rowOff>0</xdr:rowOff>
    </xdr:from>
    <xdr:to>
      <xdr:col>28</xdr:col>
      <xdr:colOff>419100</xdr:colOff>
      <xdr:row>21</xdr:row>
      <xdr:rowOff>161925</xdr:rowOff>
    </xdr:to>
    <xdr:pic>
      <xdr:nvPicPr>
        <xdr:cNvPr id="38" name="Obraz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72390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18</xdr:row>
      <xdr:rowOff>0</xdr:rowOff>
    </xdr:from>
    <xdr:to>
      <xdr:col>28</xdr:col>
      <xdr:colOff>419100</xdr:colOff>
      <xdr:row>18</xdr:row>
      <xdr:rowOff>161925</xdr:rowOff>
    </xdr:to>
    <xdr:pic>
      <xdr:nvPicPr>
        <xdr:cNvPr id="39" name="Obraz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58293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15</xdr:row>
      <xdr:rowOff>0</xdr:rowOff>
    </xdr:from>
    <xdr:to>
      <xdr:col>28</xdr:col>
      <xdr:colOff>419100</xdr:colOff>
      <xdr:row>15</xdr:row>
      <xdr:rowOff>161925</xdr:rowOff>
    </xdr:to>
    <xdr:pic>
      <xdr:nvPicPr>
        <xdr:cNvPr id="40" name="Obraz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45624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inki%20do%20katalog&#243;w%20z%20wzorami%20wniosk&#243;w\WoPP_192_P_4z\WoPP_19_2_P_4roboczy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etrzycka.anna\Desktop\391_aktualizacja\1_WOPP\WoPP_19.2_I_4.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BZD\WL\00_%20NOWY%20WL\PROW_2014-2020\WNIOSKI%20I%20INSTRUKCJE\p&#322;atno&#347;ciowe\19.3\Wersja%205%20lipiec%20po%20uwagach%20DPiZP%20i%20DAWu\WoP_19.3_2r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GD%20Nowy%20WoPP_19.2_I_3z_1710181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oPP_rozwoj_V5_03_2015_ukrywanie_N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inki%20do%20katalog&#243;w%20z%20wzorami%20wniosk&#243;w\WoPP_193_2z\WoPP_19_3_2z_201014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>RAZEM: </v>
          </cell>
        </row>
      </sheetData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1">
        <row r="27">
          <cell r="N27" t="str">
            <v>(wybierz z listy)</v>
          </cell>
        </row>
      </sheetData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10">
        <row r="29">
          <cell r="A29" t="str">
            <v>1.1.5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view="pageBreakPreview" zoomScaleSheetLayoutView="100" zoomScalePageLayoutView="110" workbookViewId="0" topLeftCell="A40">
      <selection activeCell="L77" sqref="L77"/>
    </sheetView>
  </sheetViews>
  <sheetFormatPr defaultColWidth="9.140625" defaultRowHeight="12.75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.00390625" style="44" customWidth="1"/>
    <col min="18" max="16384" width="9.140625" style="44" customWidth="1"/>
  </cols>
  <sheetData>
    <row r="1" spans="5:15" ht="18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75" customHeight="1">
      <c r="A2" s="345" t="s">
        <v>488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7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4" s="46" customFormat="1" ht="21.7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348</v>
      </c>
      <c r="L5" s="393"/>
      <c r="M5" s="269"/>
      <c r="N5" s="249"/>
    </row>
    <row r="6" spans="1:14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75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75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349</v>
      </c>
      <c r="L8" s="390"/>
      <c r="M8" s="401" t="s">
        <v>352</v>
      </c>
      <c r="N8" s="401"/>
      <c r="O8" s="401"/>
    </row>
    <row r="9" spans="1:14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350</v>
      </c>
      <c r="L9" s="362"/>
      <c r="M9" s="362"/>
      <c r="N9" s="362"/>
    </row>
    <row r="10" spans="1:15" s="48" customFormat="1" ht="24" customHeight="1">
      <c r="A10" s="360" t="s">
        <v>347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4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7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7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4" s="52" customFormat="1" ht="6.7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s="46" customFormat="1" ht="21.7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348</v>
      </c>
      <c r="L15" s="393"/>
      <c r="M15" s="270"/>
      <c r="N15" s="158"/>
    </row>
    <row r="16" spans="1:14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5" ht="21.7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5" ht="9.75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351</v>
      </c>
      <c r="L18" s="401"/>
      <c r="M18" s="359" t="s">
        <v>352</v>
      </c>
      <c r="N18" s="359"/>
      <c r="O18" s="359"/>
    </row>
    <row r="19" spans="1:14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353</v>
      </c>
      <c r="L19" s="361"/>
      <c r="M19" s="361"/>
      <c r="N19" s="361"/>
    </row>
    <row r="20" spans="1:14" ht="3.7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4" ht="19.5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4" ht="3.7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4" ht="19.5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4" ht="3.7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4" ht="19.5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4" ht="3.7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5" s="46" customFormat="1" ht="21.7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5" ht="43.5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7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265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4" s="46" customFormat="1" ht="21.75" customHeight="1">
      <c r="A31" s="360" t="s">
        <v>213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4" ht="3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4" ht="15.7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4" ht="3.7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4" s="47" customFormat="1" ht="19.5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4" ht="3.7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4" s="47" customFormat="1" ht="19.5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4" ht="3.7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5" ht="21.7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5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7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265</v>
      </c>
    </row>
    <row r="42" spans="1:17" ht="31.5" customHeight="1">
      <c r="A42" s="347" t="s">
        <v>505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4" ht="3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5" s="62" customFormat="1" ht="19.5" customHeight="1">
      <c r="A44" s="346" t="s">
        <v>247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4" s="4" customFormat="1" ht="3.7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4" s="4" customFormat="1" ht="19.5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4" s="4" customFormat="1" ht="3.7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5" s="62" customFormat="1" ht="21.7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5" s="4" customFormat="1" ht="55.5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7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265</v>
      </c>
    </row>
    <row r="51" spans="1:15" s="4" customFormat="1" ht="3.7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s="62" customFormat="1" ht="19.5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4" ht="3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9.5" customHeight="1">
      <c r="A54" s="357" t="s">
        <v>314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4" ht="3.7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4" ht="15.7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4" ht="19.5" customHeight="1">
      <c r="A57" s="369" t="s">
        <v>208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4" ht="3.7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4" ht="15.7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5" ht="19.5" customHeight="1">
      <c r="A60" s="406" t="s">
        <v>209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4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4" ht="19.5" customHeight="1">
      <c r="A62" s="406" t="s">
        <v>210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4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5" ht="19.5" customHeight="1">
      <c r="A64" s="406" t="s">
        <v>211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4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4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4" s="46" customFormat="1" ht="19.5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4" s="46" customFormat="1" ht="3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4" s="46" customFormat="1" ht="19.5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4" s="46" customFormat="1" ht="3.7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4" s="46" customFormat="1" ht="19.5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4" s="46" customFormat="1" ht="3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4" s="46" customFormat="1" ht="19.5" customHeight="1">
      <c r="A73" s="357" t="s">
        <v>217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4" s="46" customFormat="1" ht="3.7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19.5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4" s="46" customFormat="1" ht="3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19.5" customHeight="1">
      <c r="A77" s="382" t="s">
        <v>354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4" s="46" customFormat="1" ht="9.75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InputMessage="1" showErrorMessage="1" errorTitle="Błąd!" error="W tym polu można wpisać tylko znak &quot;X&quot;" sqref="K25 M25:N25"/>
    <dataValidation type="list" allowBlank="1" showDropDown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L77 J25 L44 L52 L60 L64 L75">
      <formula1>"x,X"</formula1>
    </dataValidation>
    <dataValidation type="list" allowBlank="1" showDropDown="1" showErrorMessage="1" promptTitle="Uwaga!" prompt="Po wpisaniu &quot;X&quot; w polu TAK wartość z pola ND zostanie automatycznie usunięta.&#10;Po wyczyszczeniu pola TAK znak &quot;X&quot; zostanie automatycznie wpisany do pola ND." errorTitle="Błąd!" error="W tym polu można wpisać tylko znak &quot;X&quot;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2014-2020_19.2/4/z&amp;R
&amp;8Strona &amp;P z &amp;N</oddFooter>
  </headerFooter>
  <rowBreaks count="1" manualBreakCount="1">
    <brk id="42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42"/>
  <sheetViews>
    <sheetView showGridLines="0" view="pageBreakPreview" zoomScaleSheetLayoutView="100" zoomScalePageLayoutView="110" workbookViewId="0" topLeftCell="A118">
      <selection activeCell="Z124" sqref="Z124:AB124"/>
    </sheetView>
  </sheetViews>
  <sheetFormatPr defaultColWidth="9.140625" defaultRowHeight="12.75"/>
  <cols>
    <col min="1" max="1" width="5.8515625" style="22" customWidth="1"/>
    <col min="2" max="2" width="14.7109375" style="22" customWidth="1"/>
    <col min="3" max="8" width="3.00390625" style="22" customWidth="1"/>
    <col min="9" max="10" width="3.28125" style="22" customWidth="1"/>
    <col min="11" max="12" width="2.8515625" style="22" customWidth="1"/>
    <col min="13" max="13" width="2.57421875" style="22" customWidth="1"/>
    <col min="14" max="14" width="3.140625" style="22" customWidth="1"/>
    <col min="15" max="24" width="3.00390625" style="22" customWidth="1"/>
    <col min="25" max="25" width="5.7109375" style="22" customWidth="1"/>
    <col min="26" max="26" width="2.8515625" style="22" customWidth="1"/>
    <col min="27" max="27" width="8.57421875" style="22" customWidth="1"/>
    <col min="28" max="28" width="3.421875" style="22" customWidth="1"/>
    <col min="29" max="29" width="6.7109375" style="22" customWidth="1"/>
    <col min="30" max="30" width="9.00390625" style="22" customWidth="1"/>
    <col min="31" max="31" width="24.28125" style="22" hidden="1" customWidth="1"/>
    <col min="32" max="16384" width="9.140625" style="22" customWidth="1"/>
  </cols>
  <sheetData>
    <row r="1" spans="1:28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6" t="s">
        <v>147</v>
      </c>
      <c r="Z1" s="727"/>
      <c r="AA1" s="728"/>
      <c r="AB1" s="23"/>
    </row>
    <row r="2" spans="1:31" s="88" customFormat="1" ht="26.25" customHeight="1">
      <c r="A2" s="851" t="s">
        <v>313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E2" s="297">
        <f>MIN(Z25,Z52,Z78,Z103,Z129)</f>
        <v>0</v>
      </c>
    </row>
    <row r="3" spans="1:31" s="88" customFormat="1" ht="12.75">
      <c r="A3" s="851" t="s">
        <v>418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E3" s="297"/>
    </row>
    <row r="4" spans="1:28" ht="15" customHeight="1">
      <c r="A4" s="828" t="s">
        <v>419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9">
        <v>500000</v>
      </c>
      <c r="X4" s="830"/>
      <c r="Y4" s="830"/>
      <c r="Z4" s="831"/>
      <c r="AA4" s="320" t="s">
        <v>8</v>
      </c>
      <c r="AB4" s="826">
        <f>IF(Z22=0,"","x")</f>
      </c>
    </row>
    <row r="5" spans="1:28" ht="3" customHeight="1">
      <c r="A5" s="828"/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32"/>
      <c r="X5" s="833"/>
      <c r="Y5" s="833"/>
      <c r="Z5" s="834"/>
      <c r="AA5" s="23"/>
      <c r="AB5" s="827"/>
    </row>
    <row r="6" spans="1:28" ht="13.5" customHeight="1">
      <c r="A6" s="856" t="s">
        <v>502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342"/>
    </row>
    <row r="7" spans="1:28" ht="15.75" customHeight="1">
      <c r="A7" s="843" t="s">
        <v>124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635"/>
    </row>
    <row r="8" spans="1:28" ht="40.5" customHeight="1">
      <c r="A8" s="835" t="s">
        <v>125</v>
      </c>
      <c r="B8" s="835"/>
      <c r="C8" s="835" t="s">
        <v>126</v>
      </c>
      <c r="D8" s="835"/>
      <c r="E8" s="835"/>
      <c r="F8" s="835" t="s">
        <v>127</v>
      </c>
      <c r="G8" s="835"/>
      <c r="H8" s="835"/>
      <c r="I8" s="835"/>
      <c r="J8" s="835"/>
      <c r="K8" s="835" t="s">
        <v>128</v>
      </c>
      <c r="L8" s="836"/>
      <c r="M8" s="836"/>
      <c r="N8" s="836"/>
      <c r="O8" s="836"/>
      <c r="P8" s="835" t="s">
        <v>166</v>
      </c>
      <c r="Q8" s="836"/>
      <c r="R8" s="836"/>
      <c r="S8" s="836"/>
      <c r="T8" s="836"/>
      <c r="U8" s="836"/>
      <c r="V8" s="837" t="s">
        <v>129</v>
      </c>
      <c r="W8" s="837"/>
      <c r="X8" s="837"/>
      <c r="Y8" s="837"/>
      <c r="Z8" s="835" t="s">
        <v>130</v>
      </c>
      <c r="AA8" s="835"/>
      <c r="AB8" s="835"/>
    </row>
    <row r="9" spans="1:28" ht="18.75" customHeight="1">
      <c r="A9" s="852" t="s">
        <v>276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4"/>
    </row>
    <row r="10" spans="1:28" ht="40.5" customHeight="1">
      <c r="A10" s="767"/>
      <c r="B10" s="767"/>
      <c r="C10" s="816"/>
      <c r="D10" s="816"/>
      <c r="E10" s="816"/>
      <c r="F10" s="767"/>
      <c r="G10" s="767"/>
      <c r="H10" s="767"/>
      <c r="I10" s="767"/>
      <c r="J10" s="767"/>
      <c r="K10" s="825" t="s">
        <v>275</v>
      </c>
      <c r="L10" s="825"/>
      <c r="M10" s="825"/>
      <c r="N10" s="825"/>
      <c r="O10" s="825"/>
      <c r="P10" s="855" t="s">
        <v>48</v>
      </c>
      <c r="Q10" s="855"/>
      <c r="R10" s="855"/>
      <c r="S10" s="855"/>
      <c r="T10" s="855"/>
      <c r="U10" s="855"/>
      <c r="V10" s="772"/>
      <c r="W10" s="629"/>
      <c r="X10" s="629"/>
      <c r="Y10" s="629"/>
      <c r="Z10" s="773"/>
      <c r="AA10" s="773"/>
      <c r="AB10" s="773"/>
    </row>
    <row r="11" spans="1:28" s="107" customFormat="1" ht="39" customHeight="1">
      <c r="A11" s="767"/>
      <c r="B11" s="767"/>
      <c r="C11" s="816"/>
      <c r="D11" s="816"/>
      <c r="E11" s="816"/>
      <c r="F11" s="767"/>
      <c r="G11" s="767"/>
      <c r="H11" s="767"/>
      <c r="I11" s="767"/>
      <c r="J11" s="767"/>
      <c r="K11" s="821" t="s">
        <v>277</v>
      </c>
      <c r="L11" s="821"/>
      <c r="M11" s="821"/>
      <c r="N11" s="821"/>
      <c r="O11" s="821"/>
      <c r="P11" s="855"/>
      <c r="Q11" s="855"/>
      <c r="R11" s="855"/>
      <c r="S11" s="855"/>
      <c r="T11" s="855"/>
      <c r="U11" s="855"/>
      <c r="V11" s="772"/>
      <c r="W11" s="629"/>
      <c r="X11" s="629"/>
      <c r="Y11" s="629"/>
      <c r="Z11" s="773"/>
      <c r="AA11" s="773"/>
      <c r="AB11" s="773"/>
    </row>
    <row r="12" spans="1:30" ht="18.75" customHeight="1">
      <c r="A12" s="822" t="s">
        <v>466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4"/>
      <c r="AD12" s="129" t="s">
        <v>263</v>
      </c>
    </row>
    <row r="13" spans="1:30" ht="40.5" customHeight="1">
      <c r="A13" s="767"/>
      <c r="B13" s="767"/>
      <c r="C13" s="768"/>
      <c r="D13" s="768"/>
      <c r="E13" s="768"/>
      <c r="F13" s="767"/>
      <c r="G13" s="767"/>
      <c r="H13" s="767"/>
      <c r="I13" s="767"/>
      <c r="J13" s="767"/>
      <c r="K13" s="820" t="s">
        <v>467</v>
      </c>
      <c r="L13" s="820"/>
      <c r="M13" s="820"/>
      <c r="N13" s="820"/>
      <c r="O13" s="820"/>
      <c r="P13" s="767"/>
      <c r="Q13" s="767"/>
      <c r="R13" s="767"/>
      <c r="S13" s="767"/>
      <c r="T13" s="767"/>
      <c r="U13" s="767"/>
      <c r="V13" s="772"/>
      <c r="W13" s="629"/>
      <c r="X13" s="629"/>
      <c r="Y13" s="629"/>
      <c r="Z13" s="773"/>
      <c r="AA13" s="773"/>
      <c r="AB13" s="773"/>
      <c r="AD13" s="130" t="s">
        <v>264</v>
      </c>
    </row>
    <row r="14" spans="1:30" s="107" customFormat="1" ht="40.5" customHeight="1">
      <c r="A14" s="767"/>
      <c r="B14" s="767"/>
      <c r="C14" s="768"/>
      <c r="D14" s="768"/>
      <c r="E14" s="768"/>
      <c r="F14" s="767"/>
      <c r="G14" s="767"/>
      <c r="H14" s="767"/>
      <c r="I14" s="767"/>
      <c r="J14" s="767"/>
      <c r="K14" s="811" t="s">
        <v>467</v>
      </c>
      <c r="L14" s="811"/>
      <c r="M14" s="811"/>
      <c r="N14" s="811"/>
      <c r="O14" s="811"/>
      <c r="P14" s="767"/>
      <c r="Q14" s="767"/>
      <c r="R14" s="767"/>
      <c r="S14" s="767"/>
      <c r="T14" s="767"/>
      <c r="U14" s="767"/>
      <c r="V14" s="772"/>
      <c r="W14" s="629"/>
      <c r="X14" s="629"/>
      <c r="Y14" s="629"/>
      <c r="Z14" s="773"/>
      <c r="AA14" s="773"/>
      <c r="AB14" s="773"/>
      <c r="AD14" s="124"/>
    </row>
    <row r="15" spans="1:30" ht="18.75" customHeight="1">
      <c r="A15" s="817" t="s">
        <v>468</v>
      </c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9"/>
      <c r="AD15" s="129" t="s">
        <v>263</v>
      </c>
    </row>
    <row r="16" spans="1:30" ht="40.5" customHeight="1">
      <c r="A16" s="767" t="s">
        <v>48</v>
      </c>
      <c r="B16" s="767"/>
      <c r="C16" s="816" t="s">
        <v>48</v>
      </c>
      <c r="D16" s="816"/>
      <c r="E16" s="816"/>
      <c r="F16" s="767" t="s">
        <v>48</v>
      </c>
      <c r="G16" s="767"/>
      <c r="H16" s="767"/>
      <c r="I16" s="767"/>
      <c r="J16" s="767"/>
      <c r="K16" s="820" t="s">
        <v>469</v>
      </c>
      <c r="L16" s="820"/>
      <c r="M16" s="820"/>
      <c r="N16" s="820"/>
      <c r="O16" s="820"/>
      <c r="P16" s="860" t="s">
        <v>48</v>
      </c>
      <c r="Q16" s="860"/>
      <c r="R16" s="860"/>
      <c r="S16" s="860"/>
      <c r="T16" s="860"/>
      <c r="U16" s="860"/>
      <c r="V16" s="772"/>
      <c r="W16" s="629"/>
      <c r="X16" s="629"/>
      <c r="Y16" s="629"/>
      <c r="Z16" s="773"/>
      <c r="AA16" s="773"/>
      <c r="AB16" s="773"/>
      <c r="AD16" s="130" t="s">
        <v>264</v>
      </c>
    </row>
    <row r="17" spans="1:28" s="107" customFormat="1" ht="40.5" customHeight="1">
      <c r="A17" s="767" t="s">
        <v>48</v>
      </c>
      <c r="B17" s="767"/>
      <c r="C17" s="816" t="s">
        <v>48</v>
      </c>
      <c r="D17" s="816"/>
      <c r="E17" s="816"/>
      <c r="F17" s="767" t="s">
        <v>48</v>
      </c>
      <c r="G17" s="767"/>
      <c r="H17" s="767"/>
      <c r="I17" s="767"/>
      <c r="J17" s="767"/>
      <c r="K17" s="811" t="s">
        <v>470</v>
      </c>
      <c r="L17" s="811"/>
      <c r="M17" s="811"/>
      <c r="N17" s="811"/>
      <c r="O17" s="811"/>
      <c r="P17" s="860" t="s">
        <v>48</v>
      </c>
      <c r="Q17" s="860"/>
      <c r="R17" s="860"/>
      <c r="S17" s="860"/>
      <c r="T17" s="860"/>
      <c r="U17" s="860"/>
      <c r="V17" s="772"/>
      <c r="W17" s="629"/>
      <c r="X17" s="629"/>
      <c r="Y17" s="629"/>
      <c r="Z17" s="773"/>
      <c r="AA17" s="773"/>
      <c r="AB17" s="773"/>
    </row>
    <row r="18" spans="1:30" ht="18.75" customHeight="1">
      <c r="A18" s="815" t="s">
        <v>471</v>
      </c>
      <c r="B18" s="815"/>
      <c r="C18" s="815"/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D18" s="129" t="s">
        <v>263</v>
      </c>
    </row>
    <row r="19" spans="1:30" ht="40.5" customHeight="1">
      <c r="A19" s="767" t="s">
        <v>48</v>
      </c>
      <c r="B19" s="767"/>
      <c r="C19" s="768" t="s">
        <v>48</v>
      </c>
      <c r="D19" s="768"/>
      <c r="E19" s="768"/>
      <c r="F19" s="767" t="s">
        <v>48</v>
      </c>
      <c r="G19" s="767"/>
      <c r="H19" s="767"/>
      <c r="I19" s="767"/>
      <c r="J19" s="767"/>
      <c r="K19" s="820" t="s">
        <v>472</v>
      </c>
      <c r="L19" s="820"/>
      <c r="M19" s="820"/>
      <c r="N19" s="820"/>
      <c r="O19" s="820"/>
      <c r="P19" s="767" t="s">
        <v>48</v>
      </c>
      <c r="Q19" s="767"/>
      <c r="R19" s="767"/>
      <c r="S19" s="767"/>
      <c r="T19" s="767"/>
      <c r="U19" s="767"/>
      <c r="V19" s="772"/>
      <c r="W19" s="629"/>
      <c r="X19" s="629"/>
      <c r="Y19" s="629"/>
      <c r="Z19" s="773"/>
      <c r="AA19" s="773"/>
      <c r="AB19" s="773"/>
      <c r="AD19" s="130" t="s">
        <v>264</v>
      </c>
    </row>
    <row r="20" spans="1:28" s="107" customFormat="1" ht="40.5" customHeight="1">
      <c r="A20" s="767" t="s">
        <v>48</v>
      </c>
      <c r="B20" s="767"/>
      <c r="C20" s="768" t="s">
        <v>48</v>
      </c>
      <c r="D20" s="768"/>
      <c r="E20" s="768"/>
      <c r="F20" s="767" t="s">
        <v>48</v>
      </c>
      <c r="G20" s="767"/>
      <c r="H20" s="767"/>
      <c r="I20" s="767"/>
      <c r="J20" s="767"/>
      <c r="K20" s="811" t="s">
        <v>472</v>
      </c>
      <c r="L20" s="811"/>
      <c r="M20" s="811"/>
      <c r="N20" s="811"/>
      <c r="O20" s="811"/>
      <c r="P20" s="767" t="s">
        <v>48</v>
      </c>
      <c r="Q20" s="767"/>
      <c r="R20" s="767"/>
      <c r="S20" s="767"/>
      <c r="T20" s="767"/>
      <c r="U20" s="767"/>
      <c r="V20" s="772"/>
      <c r="W20" s="629"/>
      <c r="X20" s="629"/>
      <c r="Y20" s="629"/>
      <c r="Z20" s="773"/>
      <c r="AA20" s="773"/>
      <c r="AB20" s="773"/>
    </row>
    <row r="21" spans="1:30" ht="30" customHeight="1">
      <c r="A21" s="122" t="s">
        <v>133</v>
      </c>
      <c r="B21" s="630" t="s">
        <v>249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773"/>
      <c r="AA21" s="773"/>
      <c r="AB21" s="773"/>
      <c r="AD21" s="129" t="s">
        <v>263</v>
      </c>
    </row>
    <row r="22" spans="1:30" ht="30" customHeight="1">
      <c r="A22" s="122" t="s">
        <v>134</v>
      </c>
      <c r="B22" s="632" t="s">
        <v>131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783">
        <f ca="1">SUM(Z10:OFFSET(Razem_BIVA9_113,-1,25))</f>
        <v>0</v>
      </c>
      <c r="AA22" s="783"/>
      <c r="AB22" s="783"/>
      <c r="AD22" s="130" t="s">
        <v>264</v>
      </c>
    </row>
    <row r="23" spans="1:28" ht="14.25" customHeight="1">
      <c r="A23" s="784" t="s">
        <v>135</v>
      </c>
      <c r="B23" s="838" t="s">
        <v>164</v>
      </c>
      <c r="C23" s="839"/>
      <c r="D23" s="839"/>
      <c r="E23" s="839"/>
      <c r="F23" s="839"/>
      <c r="G23" s="839"/>
      <c r="H23" s="840"/>
      <c r="I23" s="796" t="str">
        <f>IF(Z22&gt;0,"Wpisz wartość kursu EUR do PLN","nd")</f>
        <v>nd</v>
      </c>
      <c r="J23" s="797"/>
      <c r="K23" s="798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2" t="s">
        <v>132</v>
      </c>
      <c r="Z23" s="804">
        <f>IF(Z22=0,"",W4-Z22)</f>
      </c>
      <c r="AA23" s="805"/>
      <c r="AB23" s="806"/>
    </row>
    <row r="24" spans="1:28" ht="14.25" customHeight="1">
      <c r="A24" s="785"/>
      <c r="B24" s="841"/>
      <c r="C24" s="718"/>
      <c r="D24" s="718"/>
      <c r="E24" s="718"/>
      <c r="F24" s="718"/>
      <c r="G24" s="718"/>
      <c r="H24" s="842"/>
      <c r="I24" s="796"/>
      <c r="J24" s="797"/>
      <c r="K24" s="798"/>
      <c r="L24" s="849" t="s">
        <v>374</v>
      </c>
      <c r="M24" s="850"/>
      <c r="N24" s="850"/>
      <c r="O24" s="209"/>
      <c r="P24" s="861"/>
      <c r="Q24" s="862"/>
      <c r="R24" s="862"/>
      <c r="S24" s="862"/>
      <c r="T24" s="862"/>
      <c r="U24" s="863"/>
      <c r="V24" s="209"/>
      <c r="W24" s="209"/>
      <c r="Y24" s="803"/>
      <c r="Z24" s="807"/>
      <c r="AA24" s="808"/>
      <c r="AB24" s="809"/>
    </row>
    <row r="25" spans="1:28" ht="26.25" customHeight="1">
      <c r="A25" s="786"/>
      <c r="B25" s="843"/>
      <c r="C25" s="844"/>
      <c r="D25" s="844"/>
      <c r="E25" s="844"/>
      <c r="F25" s="844"/>
      <c r="G25" s="844"/>
      <c r="H25" s="845"/>
      <c r="I25" s="799"/>
      <c r="J25" s="800"/>
      <c r="K25" s="801"/>
      <c r="L25" s="298"/>
      <c r="M25" s="299"/>
      <c r="N25" s="810" t="s">
        <v>27</v>
      </c>
      <c r="O25" s="810"/>
      <c r="P25" s="810"/>
      <c r="Q25" s="810"/>
      <c r="R25" s="810"/>
      <c r="S25" s="810"/>
      <c r="T25" s="810"/>
      <c r="U25" s="810"/>
      <c r="V25" s="810"/>
      <c r="W25" s="810"/>
      <c r="X25" s="31"/>
      <c r="Y25" s="121" t="s">
        <v>6</v>
      </c>
      <c r="Z25" s="783">
        <f>_xlfn.IFERROR(IF(Z22=0,"",Z23*I23),"podaj kurs euro")</f>
      </c>
      <c r="AA25" s="783"/>
      <c r="AB25" s="783"/>
    </row>
    <row r="26" spans="1:28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28" s="119" customFormat="1" ht="85.5" customHeight="1">
      <c r="A27" s="646" t="s">
        <v>473</v>
      </c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</row>
    <row r="28" spans="1:28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28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28" ht="15" customHeight="1">
      <c r="A30" s="828" t="s">
        <v>136</v>
      </c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9">
        <v>200000</v>
      </c>
      <c r="X30" s="830"/>
      <c r="Y30" s="830"/>
      <c r="Z30" s="831"/>
      <c r="AA30" s="120" t="s">
        <v>8</v>
      </c>
      <c r="AB30" s="826">
        <f>IF(Z49=0,"","x")</f>
      </c>
    </row>
    <row r="31" spans="1:28" ht="3" customHeight="1">
      <c r="A31" s="828"/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32"/>
      <c r="X31" s="833"/>
      <c r="Y31" s="833"/>
      <c r="Z31" s="834"/>
      <c r="AA31" s="23"/>
      <c r="AB31" s="827"/>
    </row>
    <row r="32" spans="1:28" ht="22.5" customHeight="1">
      <c r="A32" s="516" t="s">
        <v>137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</row>
    <row r="33" spans="1:28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28" ht="18.75" customHeight="1">
      <c r="A34" s="633" t="s">
        <v>124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5"/>
    </row>
    <row r="35" spans="1:28" ht="38.25" customHeight="1">
      <c r="A35" s="835" t="s">
        <v>125</v>
      </c>
      <c r="B35" s="835"/>
      <c r="C35" s="835" t="s">
        <v>126</v>
      </c>
      <c r="D35" s="835"/>
      <c r="E35" s="835"/>
      <c r="F35" s="835" t="s">
        <v>127</v>
      </c>
      <c r="G35" s="835"/>
      <c r="H35" s="835"/>
      <c r="I35" s="835"/>
      <c r="J35" s="835"/>
      <c r="K35" s="835" t="s">
        <v>128</v>
      </c>
      <c r="L35" s="836"/>
      <c r="M35" s="836"/>
      <c r="N35" s="836"/>
      <c r="O35" s="836"/>
      <c r="P35" s="835" t="s">
        <v>166</v>
      </c>
      <c r="Q35" s="836"/>
      <c r="R35" s="836"/>
      <c r="S35" s="836"/>
      <c r="T35" s="836"/>
      <c r="U35" s="836"/>
      <c r="V35" s="837" t="s">
        <v>129</v>
      </c>
      <c r="W35" s="837"/>
      <c r="X35" s="837"/>
      <c r="Y35" s="837"/>
      <c r="Z35" s="835" t="s">
        <v>130</v>
      </c>
      <c r="AA35" s="835"/>
      <c r="AB35" s="835"/>
    </row>
    <row r="36" spans="1:28" ht="18.75" customHeight="1">
      <c r="A36" s="815" t="s">
        <v>278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</row>
    <row r="37" spans="1:28" ht="42" customHeight="1">
      <c r="A37" s="767" t="s">
        <v>48</v>
      </c>
      <c r="B37" s="767"/>
      <c r="C37" s="816" t="s">
        <v>48</v>
      </c>
      <c r="D37" s="816"/>
      <c r="E37" s="816"/>
      <c r="F37" s="767" t="s">
        <v>48</v>
      </c>
      <c r="G37" s="767"/>
      <c r="H37" s="767"/>
      <c r="I37" s="767"/>
      <c r="J37" s="767"/>
      <c r="K37" s="825" t="s">
        <v>277</v>
      </c>
      <c r="L37" s="825"/>
      <c r="M37" s="825"/>
      <c r="N37" s="825"/>
      <c r="O37" s="825"/>
      <c r="P37" s="767" t="s">
        <v>48</v>
      </c>
      <c r="Q37" s="767"/>
      <c r="R37" s="767"/>
      <c r="S37" s="767"/>
      <c r="T37" s="767"/>
      <c r="U37" s="767"/>
      <c r="V37" s="772"/>
      <c r="W37" s="629"/>
      <c r="X37" s="629"/>
      <c r="Y37" s="629"/>
      <c r="Z37" s="773"/>
      <c r="AA37" s="773"/>
      <c r="AB37" s="773"/>
    </row>
    <row r="38" spans="1:28" s="107" customFormat="1" ht="42" customHeight="1">
      <c r="A38" s="767"/>
      <c r="B38" s="767"/>
      <c r="C38" s="816"/>
      <c r="D38" s="816"/>
      <c r="E38" s="816"/>
      <c r="F38" s="767"/>
      <c r="G38" s="767"/>
      <c r="H38" s="767"/>
      <c r="I38" s="767"/>
      <c r="J38" s="767"/>
      <c r="K38" s="821" t="s">
        <v>277</v>
      </c>
      <c r="L38" s="821"/>
      <c r="M38" s="821"/>
      <c r="N38" s="821"/>
      <c r="O38" s="821"/>
      <c r="P38" s="767"/>
      <c r="Q38" s="767"/>
      <c r="R38" s="767"/>
      <c r="S38" s="767"/>
      <c r="T38" s="767"/>
      <c r="U38" s="767"/>
      <c r="V38" s="772"/>
      <c r="W38" s="629"/>
      <c r="X38" s="629"/>
      <c r="Y38" s="629"/>
      <c r="Z38" s="773"/>
      <c r="AA38" s="773"/>
      <c r="AB38" s="773"/>
    </row>
    <row r="39" spans="1:30" ht="18" customHeight="1">
      <c r="A39" s="822" t="s">
        <v>474</v>
      </c>
      <c r="B39" s="823"/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  <c r="AA39" s="823"/>
      <c r="AB39" s="824"/>
      <c r="AD39" s="129" t="s">
        <v>263</v>
      </c>
    </row>
    <row r="40" spans="1:30" ht="42" customHeight="1">
      <c r="A40" s="767"/>
      <c r="B40" s="767"/>
      <c r="C40" s="816"/>
      <c r="D40" s="816"/>
      <c r="E40" s="816"/>
      <c r="F40" s="767"/>
      <c r="G40" s="767"/>
      <c r="H40" s="767"/>
      <c r="I40" s="767"/>
      <c r="J40" s="767"/>
      <c r="K40" s="820" t="s">
        <v>475</v>
      </c>
      <c r="L40" s="820"/>
      <c r="M40" s="820"/>
      <c r="N40" s="820"/>
      <c r="O40" s="820"/>
      <c r="P40" s="767"/>
      <c r="Q40" s="767"/>
      <c r="R40" s="767"/>
      <c r="S40" s="767"/>
      <c r="T40" s="767"/>
      <c r="U40" s="767"/>
      <c r="V40" s="772"/>
      <c r="W40" s="629"/>
      <c r="X40" s="629"/>
      <c r="Y40" s="629"/>
      <c r="Z40" s="773"/>
      <c r="AA40" s="773"/>
      <c r="AB40" s="773"/>
      <c r="AD40" s="130" t="s">
        <v>264</v>
      </c>
    </row>
    <row r="41" spans="1:28" s="107" customFormat="1" ht="42" customHeight="1">
      <c r="A41" s="767"/>
      <c r="B41" s="767"/>
      <c r="C41" s="816"/>
      <c r="D41" s="816"/>
      <c r="E41" s="816"/>
      <c r="F41" s="767"/>
      <c r="G41" s="767"/>
      <c r="H41" s="767"/>
      <c r="I41" s="767"/>
      <c r="J41" s="767"/>
      <c r="K41" s="811" t="s">
        <v>475</v>
      </c>
      <c r="L41" s="811"/>
      <c r="M41" s="811"/>
      <c r="N41" s="811"/>
      <c r="O41" s="811"/>
      <c r="P41" s="767"/>
      <c r="Q41" s="767"/>
      <c r="R41" s="767"/>
      <c r="S41" s="767"/>
      <c r="T41" s="767"/>
      <c r="U41" s="767"/>
      <c r="V41" s="772"/>
      <c r="W41" s="629"/>
      <c r="X41" s="629"/>
      <c r="Y41" s="629"/>
      <c r="Z41" s="773"/>
      <c r="AA41" s="773"/>
      <c r="AB41" s="773"/>
    </row>
    <row r="42" spans="1:30" ht="18.75" customHeight="1">
      <c r="A42" s="817" t="s">
        <v>476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818"/>
      <c r="O42" s="818"/>
      <c r="P42" s="818"/>
      <c r="Q42" s="818"/>
      <c r="R42" s="818"/>
      <c r="S42" s="818"/>
      <c r="T42" s="818"/>
      <c r="U42" s="818"/>
      <c r="V42" s="818"/>
      <c r="W42" s="818"/>
      <c r="X42" s="818"/>
      <c r="Y42" s="818"/>
      <c r="Z42" s="818"/>
      <c r="AA42" s="818"/>
      <c r="AB42" s="819"/>
      <c r="AD42" s="129" t="s">
        <v>263</v>
      </c>
    </row>
    <row r="43" spans="1:30" ht="42" customHeight="1">
      <c r="A43" s="767" t="s">
        <v>48</v>
      </c>
      <c r="B43" s="767"/>
      <c r="C43" s="816" t="s">
        <v>48</v>
      </c>
      <c r="D43" s="816"/>
      <c r="E43" s="816"/>
      <c r="F43" s="767" t="s">
        <v>48</v>
      </c>
      <c r="G43" s="767"/>
      <c r="H43" s="767"/>
      <c r="I43" s="767"/>
      <c r="J43" s="767"/>
      <c r="K43" s="820" t="s">
        <v>470</v>
      </c>
      <c r="L43" s="820"/>
      <c r="M43" s="820"/>
      <c r="N43" s="820"/>
      <c r="O43" s="820"/>
      <c r="P43" s="767" t="s">
        <v>48</v>
      </c>
      <c r="Q43" s="767"/>
      <c r="R43" s="767"/>
      <c r="S43" s="767"/>
      <c r="T43" s="767"/>
      <c r="U43" s="767"/>
      <c r="V43" s="772"/>
      <c r="W43" s="629"/>
      <c r="X43" s="629"/>
      <c r="Y43" s="629"/>
      <c r="Z43" s="773"/>
      <c r="AA43" s="773"/>
      <c r="AB43" s="773"/>
      <c r="AD43" s="130" t="s">
        <v>264</v>
      </c>
    </row>
    <row r="44" spans="1:28" s="107" customFormat="1" ht="42" customHeight="1">
      <c r="A44" s="767" t="s">
        <v>48</v>
      </c>
      <c r="B44" s="767"/>
      <c r="C44" s="816" t="s">
        <v>48</v>
      </c>
      <c r="D44" s="816"/>
      <c r="E44" s="816"/>
      <c r="F44" s="767" t="s">
        <v>48</v>
      </c>
      <c r="G44" s="767"/>
      <c r="H44" s="767"/>
      <c r="I44" s="767"/>
      <c r="J44" s="767"/>
      <c r="K44" s="811" t="s">
        <v>470</v>
      </c>
      <c r="L44" s="811"/>
      <c r="M44" s="811"/>
      <c r="N44" s="811"/>
      <c r="O44" s="811"/>
      <c r="P44" s="767" t="s">
        <v>48</v>
      </c>
      <c r="Q44" s="767"/>
      <c r="R44" s="767"/>
      <c r="S44" s="767"/>
      <c r="T44" s="767"/>
      <c r="U44" s="767"/>
      <c r="V44" s="772"/>
      <c r="W44" s="629"/>
      <c r="X44" s="629"/>
      <c r="Y44" s="629"/>
      <c r="Z44" s="773"/>
      <c r="AA44" s="773"/>
      <c r="AB44" s="773"/>
    </row>
    <row r="45" spans="1:30" ht="18.75" customHeight="1">
      <c r="A45" s="815" t="s">
        <v>477</v>
      </c>
      <c r="B45" s="815"/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  <c r="AA45" s="815"/>
      <c r="AB45" s="815"/>
      <c r="AD45" s="129" t="s">
        <v>263</v>
      </c>
    </row>
    <row r="46" spans="1:30" ht="42" customHeight="1">
      <c r="A46" s="767" t="s">
        <v>48</v>
      </c>
      <c r="B46" s="767"/>
      <c r="C46" s="816" t="s">
        <v>48</v>
      </c>
      <c r="D46" s="816"/>
      <c r="E46" s="816"/>
      <c r="F46" s="767" t="s">
        <v>48</v>
      </c>
      <c r="G46" s="767"/>
      <c r="H46" s="767"/>
      <c r="I46" s="767"/>
      <c r="J46" s="767"/>
      <c r="K46" s="812" t="s">
        <v>472</v>
      </c>
      <c r="L46" s="813"/>
      <c r="M46" s="813"/>
      <c r="N46" s="813"/>
      <c r="O46" s="814"/>
      <c r="P46" s="767" t="s">
        <v>48</v>
      </c>
      <c r="Q46" s="767"/>
      <c r="R46" s="767"/>
      <c r="S46" s="767"/>
      <c r="T46" s="767"/>
      <c r="U46" s="767"/>
      <c r="V46" s="772"/>
      <c r="W46" s="629"/>
      <c r="X46" s="629"/>
      <c r="Y46" s="629"/>
      <c r="Z46" s="773"/>
      <c r="AA46" s="773"/>
      <c r="AB46" s="773"/>
      <c r="AD46" s="130" t="s">
        <v>264</v>
      </c>
    </row>
    <row r="47" spans="1:28" s="107" customFormat="1" ht="42" customHeight="1">
      <c r="A47" s="767" t="s">
        <v>48</v>
      </c>
      <c r="B47" s="767"/>
      <c r="C47" s="816" t="s">
        <v>48</v>
      </c>
      <c r="D47" s="816"/>
      <c r="E47" s="816"/>
      <c r="F47" s="767" t="s">
        <v>48</v>
      </c>
      <c r="G47" s="767"/>
      <c r="H47" s="767"/>
      <c r="I47" s="767"/>
      <c r="J47" s="767"/>
      <c r="K47" s="769" t="s">
        <v>472</v>
      </c>
      <c r="L47" s="770"/>
      <c r="M47" s="770"/>
      <c r="N47" s="770"/>
      <c r="O47" s="771"/>
      <c r="P47" s="767" t="s">
        <v>48</v>
      </c>
      <c r="Q47" s="767"/>
      <c r="R47" s="767"/>
      <c r="S47" s="767"/>
      <c r="T47" s="767"/>
      <c r="U47" s="767"/>
      <c r="V47" s="772"/>
      <c r="W47" s="629"/>
      <c r="X47" s="629"/>
      <c r="Y47" s="629"/>
      <c r="Z47" s="773"/>
      <c r="AA47" s="773"/>
      <c r="AB47" s="773"/>
    </row>
    <row r="48" spans="1:30" ht="30" customHeight="1">
      <c r="A48" s="122" t="s">
        <v>138</v>
      </c>
      <c r="B48" s="630" t="s">
        <v>249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773"/>
      <c r="AA48" s="773"/>
      <c r="AB48" s="773"/>
      <c r="AD48" s="129" t="s">
        <v>263</v>
      </c>
    </row>
    <row r="49" spans="1:30" ht="30" customHeight="1">
      <c r="A49" s="122" t="s">
        <v>139</v>
      </c>
      <c r="B49" s="632" t="s">
        <v>131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783">
        <f ca="1">SUM(Z37:OFFSET(Razem_BIVA9_123,-1,25))</f>
        <v>0</v>
      </c>
      <c r="AA49" s="783"/>
      <c r="AB49" s="783"/>
      <c r="AD49" s="130" t="s">
        <v>264</v>
      </c>
    </row>
    <row r="50" spans="1:28" ht="14.25" customHeight="1">
      <c r="A50" s="784" t="s">
        <v>140</v>
      </c>
      <c r="B50" s="838" t="s">
        <v>164</v>
      </c>
      <c r="C50" s="839"/>
      <c r="D50" s="839"/>
      <c r="E50" s="839"/>
      <c r="F50" s="839"/>
      <c r="G50" s="839"/>
      <c r="H50" s="840"/>
      <c r="I50" s="846" t="str">
        <f>IF(Z49&gt;0,"Wpisz wartość kursu EUR do PLN","nd")</f>
        <v>nd</v>
      </c>
      <c r="J50" s="847"/>
      <c r="K50" s="848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2" t="s">
        <v>132</v>
      </c>
      <c r="Z50" s="804">
        <f>IF(Z49=0,"",W30-Z49)</f>
      </c>
      <c r="AA50" s="805"/>
      <c r="AB50" s="806"/>
    </row>
    <row r="51" spans="1:28" ht="14.25" customHeight="1">
      <c r="A51" s="785"/>
      <c r="B51" s="841"/>
      <c r="C51" s="718"/>
      <c r="D51" s="718"/>
      <c r="E51" s="718"/>
      <c r="F51" s="718"/>
      <c r="G51" s="718"/>
      <c r="H51" s="842"/>
      <c r="I51" s="796"/>
      <c r="J51" s="797"/>
      <c r="K51" s="798"/>
      <c r="L51" s="849" t="s">
        <v>374</v>
      </c>
      <c r="M51" s="850"/>
      <c r="N51" s="850"/>
      <c r="O51" s="209"/>
      <c r="P51" s="861"/>
      <c r="Q51" s="862"/>
      <c r="R51" s="862"/>
      <c r="S51" s="862"/>
      <c r="T51" s="862"/>
      <c r="U51" s="863"/>
      <c r="V51" s="209"/>
      <c r="W51" s="209"/>
      <c r="Y51" s="803"/>
      <c r="Z51" s="807"/>
      <c r="AA51" s="808"/>
      <c r="AB51" s="809"/>
    </row>
    <row r="52" spans="1:28" ht="26.25" customHeight="1">
      <c r="A52" s="786"/>
      <c r="B52" s="843"/>
      <c r="C52" s="844"/>
      <c r="D52" s="844"/>
      <c r="E52" s="844"/>
      <c r="F52" s="844"/>
      <c r="G52" s="844"/>
      <c r="H52" s="845"/>
      <c r="I52" s="799"/>
      <c r="J52" s="800"/>
      <c r="K52" s="801"/>
      <c r="L52" s="298"/>
      <c r="M52" s="299"/>
      <c r="N52" s="810" t="s">
        <v>27</v>
      </c>
      <c r="O52" s="810"/>
      <c r="P52" s="810"/>
      <c r="Q52" s="810"/>
      <c r="R52" s="810"/>
      <c r="S52" s="810"/>
      <c r="T52" s="810"/>
      <c r="U52" s="810"/>
      <c r="V52" s="810"/>
      <c r="W52" s="810"/>
      <c r="X52" s="31"/>
      <c r="Y52" s="121" t="s">
        <v>6</v>
      </c>
      <c r="Z52" s="783">
        <f>IF(Z49=0,"",Z50*I50)</f>
      </c>
      <c r="AA52" s="783"/>
      <c r="AB52" s="783"/>
    </row>
    <row r="53" spans="1:28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28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28" ht="15" customHeight="1">
      <c r="A55" s="828" t="s">
        <v>141</v>
      </c>
      <c r="B55" s="828"/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9">
        <v>100000</v>
      </c>
      <c r="X55" s="830"/>
      <c r="Y55" s="830"/>
      <c r="Z55" s="831"/>
      <c r="AA55" s="120" t="s">
        <v>8</v>
      </c>
      <c r="AB55" s="826"/>
    </row>
    <row r="56" spans="1:28" ht="3" customHeight="1">
      <c r="A56" s="828"/>
      <c r="B56" s="828"/>
      <c r="C56" s="828"/>
      <c r="D56" s="828"/>
      <c r="E56" s="828"/>
      <c r="F56" s="828"/>
      <c r="G56" s="828"/>
      <c r="H56" s="828"/>
      <c r="I56" s="828"/>
      <c r="J56" s="828"/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32"/>
      <c r="X56" s="833"/>
      <c r="Y56" s="833"/>
      <c r="Z56" s="834"/>
      <c r="AB56" s="827"/>
    </row>
    <row r="57" spans="1:28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28" ht="21" customHeight="1">
      <c r="A58" s="516" t="s">
        <v>142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</row>
    <row r="59" spans="1:28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28" ht="15.75" customHeight="1">
      <c r="A60" s="633" t="s">
        <v>124</v>
      </c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5"/>
    </row>
    <row r="61" spans="1:28" ht="38.25" customHeight="1">
      <c r="A61" s="835" t="s">
        <v>125</v>
      </c>
      <c r="B61" s="835"/>
      <c r="C61" s="835" t="s">
        <v>126</v>
      </c>
      <c r="D61" s="835"/>
      <c r="E61" s="835"/>
      <c r="F61" s="835" t="s">
        <v>127</v>
      </c>
      <c r="G61" s="835"/>
      <c r="H61" s="835"/>
      <c r="I61" s="835"/>
      <c r="J61" s="835"/>
      <c r="K61" s="835" t="s">
        <v>128</v>
      </c>
      <c r="L61" s="836"/>
      <c r="M61" s="836"/>
      <c r="N61" s="836"/>
      <c r="O61" s="836"/>
      <c r="P61" s="835" t="s">
        <v>165</v>
      </c>
      <c r="Q61" s="836"/>
      <c r="R61" s="836"/>
      <c r="S61" s="836"/>
      <c r="T61" s="836"/>
      <c r="U61" s="836"/>
      <c r="V61" s="837" t="s">
        <v>129</v>
      </c>
      <c r="W61" s="837"/>
      <c r="X61" s="837"/>
      <c r="Y61" s="837"/>
      <c r="Z61" s="835" t="s">
        <v>130</v>
      </c>
      <c r="AA61" s="835"/>
      <c r="AB61" s="835"/>
    </row>
    <row r="62" spans="1:28" ht="18.75" customHeight="1">
      <c r="A62" s="815" t="s">
        <v>281</v>
      </c>
      <c r="B62" s="815"/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15"/>
      <c r="X62" s="815"/>
      <c r="Y62" s="815"/>
      <c r="Z62" s="815"/>
      <c r="AA62" s="815"/>
      <c r="AB62" s="815"/>
    </row>
    <row r="63" spans="1:28" ht="42" customHeight="1">
      <c r="A63" s="767"/>
      <c r="B63" s="767"/>
      <c r="C63" s="816"/>
      <c r="D63" s="816"/>
      <c r="E63" s="816"/>
      <c r="F63" s="767"/>
      <c r="G63" s="767"/>
      <c r="H63" s="767"/>
      <c r="I63" s="767"/>
      <c r="J63" s="767"/>
      <c r="K63" s="825" t="s">
        <v>277</v>
      </c>
      <c r="L63" s="825"/>
      <c r="M63" s="825"/>
      <c r="N63" s="825"/>
      <c r="O63" s="825"/>
      <c r="P63" s="767"/>
      <c r="Q63" s="767"/>
      <c r="R63" s="767"/>
      <c r="S63" s="767"/>
      <c r="T63" s="767"/>
      <c r="U63" s="767"/>
      <c r="V63" s="772"/>
      <c r="W63" s="629"/>
      <c r="X63" s="629"/>
      <c r="Y63" s="629"/>
      <c r="Z63" s="773">
        <v>0</v>
      </c>
      <c r="AA63" s="773"/>
      <c r="AB63" s="773"/>
    </row>
    <row r="64" spans="1:28" s="107" customFormat="1" ht="41.25" customHeight="1">
      <c r="A64" s="767"/>
      <c r="B64" s="767"/>
      <c r="C64" s="816"/>
      <c r="D64" s="816"/>
      <c r="E64" s="816"/>
      <c r="F64" s="767"/>
      <c r="G64" s="767"/>
      <c r="H64" s="767"/>
      <c r="I64" s="767"/>
      <c r="J64" s="767"/>
      <c r="K64" s="821" t="s">
        <v>277</v>
      </c>
      <c r="L64" s="821"/>
      <c r="M64" s="821"/>
      <c r="N64" s="821"/>
      <c r="O64" s="821"/>
      <c r="P64" s="767"/>
      <c r="Q64" s="767"/>
      <c r="R64" s="767"/>
      <c r="S64" s="767"/>
      <c r="T64" s="767"/>
      <c r="U64" s="767"/>
      <c r="V64" s="772"/>
      <c r="W64" s="629"/>
      <c r="X64" s="629"/>
      <c r="Y64" s="629"/>
      <c r="Z64" s="773">
        <v>0</v>
      </c>
      <c r="AA64" s="773"/>
      <c r="AB64" s="773"/>
    </row>
    <row r="65" spans="1:30" ht="18.75" customHeight="1">
      <c r="A65" s="822" t="s">
        <v>478</v>
      </c>
      <c r="B65" s="823"/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3"/>
      <c r="Z65" s="823"/>
      <c r="AA65" s="823"/>
      <c r="AB65" s="824"/>
      <c r="AD65" s="129" t="s">
        <v>263</v>
      </c>
    </row>
    <row r="66" spans="1:30" ht="42" customHeight="1">
      <c r="A66" s="767"/>
      <c r="B66" s="767"/>
      <c r="C66" s="816"/>
      <c r="D66" s="816"/>
      <c r="E66" s="816"/>
      <c r="F66" s="767"/>
      <c r="G66" s="767"/>
      <c r="H66" s="767"/>
      <c r="I66" s="767"/>
      <c r="J66" s="767"/>
      <c r="K66" s="820" t="s">
        <v>467</v>
      </c>
      <c r="L66" s="820"/>
      <c r="M66" s="820"/>
      <c r="N66" s="820"/>
      <c r="O66" s="820"/>
      <c r="P66" s="767"/>
      <c r="Q66" s="767"/>
      <c r="R66" s="767"/>
      <c r="S66" s="767"/>
      <c r="T66" s="767"/>
      <c r="U66" s="767"/>
      <c r="V66" s="772"/>
      <c r="W66" s="629"/>
      <c r="X66" s="629"/>
      <c r="Y66" s="629"/>
      <c r="Z66" s="773">
        <v>0</v>
      </c>
      <c r="AA66" s="773"/>
      <c r="AB66" s="773"/>
      <c r="AD66" s="130" t="s">
        <v>264</v>
      </c>
    </row>
    <row r="67" spans="1:28" s="107" customFormat="1" ht="42" customHeight="1">
      <c r="A67" s="767"/>
      <c r="B67" s="767"/>
      <c r="C67" s="816"/>
      <c r="D67" s="816"/>
      <c r="E67" s="816"/>
      <c r="F67" s="767"/>
      <c r="G67" s="767"/>
      <c r="H67" s="767"/>
      <c r="I67" s="767"/>
      <c r="J67" s="767"/>
      <c r="K67" s="811" t="s">
        <v>467</v>
      </c>
      <c r="L67" s="811"/>
      <c r="M67" s="811"/>
      <c r="N67" s="811"/>
      <c r="O67" s="811"/>
      <c r="P67" s="767"/>
      <c r="Q67" s="767"/>
      <c r="R67" s="767"/>
      <c r="S67" s="767"/>
      <c r="T67" s="767"/>
      <c r="U67" s="767"/>
      <c r="V67" s="772"/>
      <c r="W67" s="629"/>
      <c r="X67" s="629"/>
      <c r="Y67" s="629"/>
      <c r="Z67" s="773">
        <v>0</v>
      </c>
      <c r="AA67" s="773"/>
      <c r="AB67" s="773"/>
    </row>
    <row r="68" spans="1:30" ht="18" customHeight="1">
      <c r="A68" s="817" t="s">
        <v>479</v>
      </c>
      <c r="B68" s="818"/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  <c r="AA68" s="818"/>
      <c r="AB68" s="819"/>
      <c r="AD68" s="129" t="s">
        <v>263</v>
      </c>
    </row>
    <row r="69" spans="1:30" ht="42" customHeight="1">
      <c r="A69" s="767" t="s">
        <v>48</v>
      </c>
      <c r="B69" s="767"/>
      <c r="C69" s="768" t="s">
        <v>48</v>
      </c>
      <c r="D69" s="768"/>
      <c r="E69" s="768"/>
      <c r="F69" s="767" t="s">
        <v>48</v>
      </c>
      <c r="G69" s="767"/>
      <c r="H69" s="767"/>
      <c r="I69" s="767"/>
      <c r="J69" s="767"/>
      <c r="K69" s="820" t="s">
        <v>469</v>
      </c>
      <c r="L69" s="820"/>
      <c r="M69" s="820"/>
      <c r="N69" s="820"/>
      <c r="O69" s="820"/>
      <c r="P69" s="767" t="s">
        <v>48</v>
      </c>
      <c r="Q69" s="767"/>
      <c r="R69" s="767"/>
      <c r="S69" s="767"/>
      <c r="T69" s="767"/>
      <c r="U69" s="767"/>
      <c r="V69" s="772"/>
      <c r="W69" s="629"/>
      <c r="X69" s="629"/>
      <c r="Y69" s="629"/>
      <c r="Z69" s="773">
        <v>0</v>
      </c>
      <c r="AA69" s="773"/>
      <c r="AB69" s="773"/>
      <c r="AD69" s="130" t="s">
        <v>264</v>
      </c>
    </row>
    <row r="70" spans="1:28" s="107" customFormat="1" ht="42" customHeight="1">
      <c r="A70" s="767" t="s">
        <v>48</v>
      </c>
      <c r="B70" s="767"/>
      <c r="C70" s="768" t="s">
        <v>48</v>
      </c>
      <c r="D70" s="768"/>
      <c r="E70" s="768"/>
      <c r="F70" s="767" t="s">
        <v>48</v>
      </c>
      <c r="G70" s="767"/>
      <c r="H70" s="767"/>
      <c r="I70" s="767"/>
      <c r="J70" s="767"/>
      <c r="K70" s="811" t="s">
        <v>469</v>
      </c>
      <c r="L70" s="811"/>
      <c r="M70" s="811"/>
      <c r="N70" s="811"/>
      <c r="O70" s="811"/>
      <c r="P70" s="767" t="s">
        <v>48</v>
      </c>
      <c r="Q70" s="767"/>
      <c r="R70" s="767"/>
      <c r="S70" s="767"/>
      <c r="T70" s="767"/>
      <c r="U70" s="767"/>
      <c r="V70" s="772"/>
      <c r="W70" s="629"/>
      <c r="X70" s="629"/>
      <c r="Y70" s="629"/>
      <c r="Z70" s="773">
        <v>0</v>
      </c>
      <c r="AA70" s="773"/>
      <c r="AB70" s="773"/>
    </row>
    <row r="71" spans="1:30" ht="18" customHeight="1">
      <c r="A71" s="815" t="s">
        <v>480</v>
      </c>
      <c r="B71" s="815"/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  <c r="AA71" s="815"/>
      <c r="AB71" s="815"/>
      <c r="AD71" s="129" t="s">
        <v>263</v>
      </c>
    </row>
    <row r="72" spans="1:30" ht="42.75" customHeight="1">
      <c r="A72" s="767" t="s">
        <v>48</v>
      </c>
      <c r="B72" s="767"/>
      <c r="C72" s="768" t="s">
        <v>48</v>
      </c>
      <c r="D72" s="768"/>
      <c r="E72" s="768"/>
      <c r="F72" s="767" t="s">
        <v>48</v>
      </c>
      <c r="G72" s="767"/>
      <c r="H72" s="767"/>
      <c r="I72" s="767"/>
      <c r="J72" s="767"/>
      <c r="K72" s="812" t="s">
        <v>481</v>
      </c>
      <c r="L72" s="813"/>
      <c r="M72" s="813"/>
      <c r="N72" s="813"/>
      <c r="O72" s="814"/>
      <c r="P72" s="767" t="s">
        <v>48</v>
      </c>
      <c r="Q72" s="767"/>
      <c r="R72" s="767"/>
      <c r="S72" s="767"/>
      <c r="T72" s="767"/>
      <c r="U72" s="767"/>
      <c r="V72" s="772"/>
      <c r="W72" s="629"/>
      <c r="X72" s="629"/>
      <c r="Y72" s="629"/>
      <c r="Z72" s="773">
        <v>0</v>
      </c>
      <c r="AA72" s="773"/>
      <c r="AB72" s="773"/>
      <c r="AD72" s="130" t="s">
        <v>264</v>
      </c>
    </row>
    <row r="73" spans="1:28" s="107" customFormat="1" ht="42.75" customHeight="1">
      <c r="A73" s="767" t="s">
        <v>48</v>
      </c>
      <c r="B73" s="767"/>
      <c r="C73" s="768" t="s">
        <v>48</v>
      </c>
      <c r="D73" s="768"/>
      <c r="E73" s="768"/>
      <c r="F73" s="767" t="s">
        <v>48</v>
      </c>
      <c r="G73" s="767"/>
      <c r="H73" s="767"/>
      <c r="I73" s="767"/>
      <c r="J73" s="767"/>
      <c r="K73" s="769" t="s">
        <v>481</v>
      </c>
      <c r="L73" s="770"/>
      <c r="M73" s="770"/>
      <c r="N73" s="770"/>
      <c r="O73" s="771"/>
      <c r="P73" s="767" t="s">
        <v>48</v>
      </c>
      <c r="Q73" s="767"/>
      <c r="R73" s="767"/>
      <c r="S73" s="767"/>
      <c r="T73" s="767"/>
      <c r="U73" s="767"/>
      <c r="V73" s="772"/>
      <c r="W73" s="629"/>
      <c r="X73" s="629"/>
      <c r="Y73" s="629"/>
      <c r="Z73" s="773">
        <v>0</v>
      </c>
      <c r="AA73" s="773"/>
      <c r="AB73" s="773"/>
    </row>
    <row r="74" spans="1:30" ht="30" customHeight="1">
      <c r="A74" s="122" t="s">
        <v>143</v>
      </c>
      <c r="B74" s="630" t="s">
        <v>249</v>
      </c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630"/>
      <c r="Z74" s="773">
        <v>0</v>
      </c>
      <c r="AA74" s="773"/>
      <c r="AB74" s="773"/>
      <c r="AD74" s="129" t="s">
        <v>263</v>
      </c>
    </row>
    <row r="75" spans="1:30" ht="30" customHeight="1">
      <c r="A75" s="122" t="s">
        <v>144</v>
      </c>
      <c r="B75" s="632" t="s">
        <v>131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783">
        <f ca="1">SUM(Z63:OFFSET(Razem_BIVA9_133,-1,25))</f>
        <v>0</v>
      </c>
      <c r="AA75" s="783"/>
      <c r="AB75" s="783"/>
      <c r="AD75" s="130" t="s">
        <v>264</v>
      </c>
    </row>
    <row r="76" spans="1:28" ht="14.25" customHeight="1">
      <c r="A76" s="784" t="s">
        <v>145</v>
      </c>
      <c r="B76" s="787" t="s">
        <v>164</v>
      </c>
      <c r="C76" s="788"/>
      <c r="D76" s="788"/>
      <c r="E76" s="788"/>
      <c r="F76" s="788"/>
      <c r="G76" s="788"/>
      <c r="H76" s="789"/>
      <c r="I76" s="846" t="str">
        <f>IF(Z75&gt;0,"Wpisz wartość kursu EUR do PLN","nd")</f>
        <v>nd</v>
      </c>
      <c r="J76" s="847"/>
      <c r="K76" s="848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2" t="s">
        <v>132</v>
      </c>
      <c r="Z76" s="804">
        <f>IF(Z75=0,"",W55-Z75)</f>
      </c>
      <c r="AA76" s="805"/>
      <c r="AB76" s="806"/>
    </row>
    <row r="77" spans="1:28" ht="17.25" customHeight="1">
      <c r="A77" s="785"/>
      <c r="B77" s="790"/>
      <c r="C77" s="791"/>
      <c r="D77" s="791"/>
      <c r="E77" s="791"/>
      <c r="F77" s="791"/>
      <c r="G77" s="791"/>
      <c r="H77" s="792"/>
      <c r="I77" s="796"/>
      <c r="J77" s="797"/>
      <c r="K77" s="798"/>
      <c r="L77" s="849" t="s">
        <v>374</v>
      </c>
      <c r="M77" s="850"/>
      <c r="N77" s="850"/>
      <c r="O77" s="209"/>
      <c r="P77" s="861"/>
      <c r="Q77" s="862"/>
      <c r="R77" s="862"/>
      <c r="S77" s="862"/>
      <c r="T77" s="862"/>
      <c r="U77" s="863"/>
      <c r="V77" s="209"/>
      <c r="W77" s="209"/>
      <c r="Y77" s="803"/>
      <c r="Z77" s="807"/>
      <c r="AA77" s="808"/>
      <c r="AB77" s="809"/>
    </row>
    <row r="78" spans="1:28" ht="26.25" customHeight="1">
      <c r="A78" s="786"/>
      <c r="B78" s="793"/>
      <c r="C78" s="794"/>
      <c r="D78" s="794"/>
      <c r="E78" s="794"/>
      <c r="F78" s="794"/>
      <c r="G78" s="794"/>
      <c r="H78" s="795"/>
      <c r="I78" s="799"/>
      <c r="J78" s="800"/>
      <c r="K78" s="801"/>
      <c r="L78" s="298"/>
      <c r="M78" s="299"/>
      <c r="N78" s="810" t="s">
        <v>27</v>
      </c>
      <c r="O78" s="810"/>
      <c r="P78" s="810"/>
      <c r="Q78" s="810"/>
      <c r="R78" s="810"/>
      <c r="S78" s="810"/>
      <c r="T78" s="810"/>
      <c r="U78" s="810"/>
      <c r="V78" s="810"/>
      <c r="W78" s="810"/>
      <c r="X78" s="31"/>
      <c r="Y78" s="121" t="s">
        <v>6</v>
      </c>
      <c r="Z78" s="783">
        <f>IF(Z75=0,"",Z76*I76)</f>
      </c>
      <c r="AA78" s="783"/>
      <c r="AB78" s="783"/>
    </row>
    <row r="79" spans="1:28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3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</row>
    <row r="80" spans="1:28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28" ht="15" customHeight="1">
      <c r="A81" s="828" t="s">
        <v>221</v>
      </c>
      <c r="B81" s="828"/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9">
        <v>30000</v>
      </c>
      <c r="X81" s="830"/>
      <c r="Y81" s="830"/>
      <c r="Z81" s="831"/>
      <c r="AA81" s="120" t="s">
        <v>8</v>
      </c>
      <c r="AB81" s="826">
        <f>IF(Z100=0,"","x")</f>
      </c>
    </row>
    <row r="82" spans="1:28" ht="2.25" customHeight="1">
      <c r="A82" s="828"/>
      <c r="B82" s="828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32"/>
      <c r="X82" s="833"/>
      <c r="Y82" s="833"/>
      <c r="Z82" s="834"/>
      <c r="AA82" s="23"/>
      <c r="AB82" s="827"/>
    </row>
    <row r="83" spans="1:28" ht="22.5" customHeight="1">
      <c r="A83" s="516" t="s">
        <v>222</v>
      </c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</row>
    <row r="84" spans="1:28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28" ht="18" customHeight="1">
      <c r="A85" s="633" t="s">
        <v>124</v>
      </c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5"/>
    </row>
    <row r="86" spans="1:28" ht="35.25" customHeight="1">
      <c r="A86" s="835" t="s">
        <v>125</v>
      </c>
      <c r="B86" s="835"/>
      <c r="C86" s="835" t="s">
        <v>126</v>
      </c>
      <c r="D86" s="835"/>
      <c r="E86" s="835"/>
      <c r="F86" s="835" t="s">
        <v>127</v>
      </c>
      <c r="G86" s="835"/>
      <c r="H86" s="835"/>
      <c r="I86" s="835"/>
      <c r="J86" s="835"/>
      <c r="K86" s="835" t="s">
        <v>128</v>
      </c>
      <c r="L86" s="836"/>
      <c r="M86" s="836"/>
      <c r="N86" s="836"/>
      <c r="O86" s="836"/>
      <c r="P86" s="835" t="s">
        <v>166</v>
      </c>
      <c r="Q86" s="836"/>
      <c r="R86" s="836"/>
      <c r="S86" s="836"/>
      <c r="T86" s="836"/>
      <c r="U86" s="836"/>
      <c r="V86" s="837" t="s">
        <v>129</v>
      </c>
      <c r="W86" s="837"/>
      <c r="X86" s="837"/>
      <c r="Y86" s="837"/>
      <c r="Z86" s="835" t="s">
        <v>130</v>
      </c>
      <c r="AA86" s="835"/>
      <c r="AB86" s="835"/>
    </row>
    <row r="87" spans="1:28" ht="18" customHeight="1">
      <c r="A87" s="815" t="s">
        <v>282</v>
      </c>
      <c r="B87" s="815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</row>
    <row r="88" spans="1:28" ht="42" customHeight="1">
      <c r="A88" s="767" t="s">
        <v>48</v>
      </c>
      <c r="B88" s="767"/>
      <c r="C88" s="816" t="s">
        <v>48</v>
      </c>
      <c r="D88" s="816"/>
      <c r="E88" s="816"/>
      <c r="F88" s="767" t="s">
        <v>48</v>
      </c>
      <c r="G88" s="767"/>
      <c r="H88" s="767"/>
      <c r="I88" s="767"/>
      <c r="J88" s="767"/>
      <c r="K88" s="825" t="s">
        <v>277</v>
      </c>
      <c r="L88" s="825"/>
      <c r="M88" s="825"/>
      <c r="N88" s="825"/>
      <c r="O88" s="825"/>
      <c r="P88" s="767" t="s">
        <v>48</v>
      </c>
      <c r="Q88" s="767"/>
      <c r="R88" s="767"/>
      <c r="S88" s="767"/>
      <c r="T88" s="767"/>
      <c r="U88" s="767"/>
      <c r="V88" s="772"/>
      <c r="W88" s="629"/>
      <c r="X88" s="629"/>
      <c r="Y88" s="629"/>
      <c r="Z88" s="773"/>
      <c r="AA88" s="773"/>
      <c r="AB88" s="773"/>
    </row>
    <row r="89" spans="1:28" s="107" customFormat="1" ht="42" customHeight="1">
      <c r="A89" s="767"/>
      <c r="B89" s="767"/>
      <c r="C89" s="816"/>
      <c r="D89" s="816"/>
      <c r="E89" s="816"/>
      <c r="F89" s="767"/>
      <c r="G89" s="767"/>
      <c r="H89" s="767"/>
      <c r="I89" s="767"/>
      <c r="J89" s="767"/>
      <c r="K89" s="821" t="s">
        <v>277</v>
      </c>
      <c r="L89" s="821"/>
      <c r="M89" s="821"/>
      <c r="N89" s="821"/>
      <c r="O89" s="821"/>
      <c r="P89" s="767"/>
      <c r="Q89" s="767"/>
      <c r="R89" s="767"/>
      <c r="S89" s="767"/>
      <c r="T89" s="767"/>
      <c r="U89" s="767"/>
      <c r="V89" s="772"/>
      <c r="W89" s="629"/>
      <c r="X89" s="629"/>
      <c r="Y89" s="629"/>
      <c r="Z89" s="773"/>
      <c r="AA89" s="773"/>
      <c r="AB89" s="773"/>
    </row>
    <row r="90" spans="1:30" ht="21" customHeight="1">
      <c r="A90" s="822" t="s">
        <v>482</v>
      </c>
      <c r="B90" s="823"/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  <c r="AA90" s="823"/>
      <c r="AB90" s="824"/>
      <c r="AD90" s="129" t="s">
        <v>263</v>
      </c>
    </row>
    <row r="91" spans="1:30" ht="42" customHeight="1">
      <c r="A91" s="767"/>
      <c r="B91" s="767"/>
      <c r="C91" s="816"/>
      <c r="D91" s="816"/>
      <c r="E91" s="816"/>
      <c r="F91" s="767"/>
      <c r="G91" s="767"/>
      <c r="H91" s="767"/>
      <c r="I91" s="767"/>
      <c r="J91" s="767"/>
      <c r="K91" s="825" t="s">
        <v>280</v>
      </c>
      <c r="L91" s="825"/>
      <c r="M91" s="825"/>
      <c r="N91" s="825"/>
      <c r="O91" s="825"/>
      <c r="P91" s="767"/>
      <c r="Q91" s="767"/>
      <c r="R91" s="767"/>
      <c r="S91" s="767"/>
      <c r="T91" s="767"/>
      <c r="U91" s="767"/>
      <c r="V91" s="772"/>
      <c r="W91" s="629"/>
      <c r="X91" s="629"/>
      <c r="Y91" s="629"/>
      <c r="Z91" s="773"/>
      <c r="AA91" s="773"/>
      <c r="AB91" s="773"/>
      <c r="AD91" s="130" t="s">
        <v>264</v>
      </c>
    </row>
    <row r="92" spans="1:28" s="107" customFormat="1" ht="42" customHeight="1">
      <c r="A92" s="767"/>
      <c r="B92" s="767"/>
      <c r="C92" s="816"/>
      <c r="D92" s="816"/>
      <c r="E92" s="816"/>
      <c r="F92" s="767"/>
      <c r="G92" s="767"/>
      <c r="H92" s="767"/>
      <c r="I92" s="767"/>
      <c r="J92" s="767"/>
      <c r="K92" s="821" t="s">
        <v>279</v>
      </c>
      <c r="L92" s="821"/>
      <c r="M92" s="821"/>
      <c r="N92" s="821"/>
      <c r="O92" s="821"/>
      <c r="P92" s="767"/>
      <c r="Q92" s="767"/>
      <c r="R92" s="767"/>
      <c r="S92" s="767"/>
      <c r="T92" s="767"/>
      <c r="U92" s="767"/>
      <c r="V92" s="772"/>
      <c r="W92" s="629"/>
      <c r="X92" s="629"/>
      <c r="Y92" s="629"/>
      <c r="Z92" s="773"/>
      <c r="AA92" s="773"/>
      <c r="AB92" s="773"/>
    </row>
    <row r="93" spans="1:30" ht="18" customHeight="1">
      <c r="A93" s="817" t="s">
        <v>483</v>
      </c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  <c r="AA93" s="818"/>
      <c r="AB93" s="819"/>
      <c r="AD93" s="129" t="s">
        <v>263</v>
      </c>
    </row>
    <row r="94" spans="1:30" ht="42" customHeight="1">
      <c r="A94" s="767" t="s">
        <v>48</v>
      </c>
      <c r="B94" s="767"/>
      <c r="C94" s="816" t="s">
        <v>48</v>
      </c>
      <c r="D94" s="816"/>
      <c r="E94" s="816"/>
      <c r="F94" s="767" t="s">
        <v>48</v>
      </c>
      <c r="G94" s="767"/>
      <c r="H94" s="767"/>
      <c r="I94" s="767"/>
      <c r="J94" s="767"/>
      <c r="K94" s="820" t="s">
        <v>470</v>
      </c>
      <c r="L94" s="820"/>
      <c r="M94" s="820"/>
      <c r="N94" s="820"/>
      <c r="O94" s="820"/>
      <c r="P94" s="767" t="s">
        <v>48</v>
      </c>
      <c r="Q94" s="767"/>
      <c r="R94" s="767"/>
      <c r="S94" s="767"/>
      <c r="T94" s="767"/>
      <c r="U94" s="767"/>
      <c r="V94" s="772"/>
      <c r="W94" s="629"/>
      <c r="X94" s="629"/>
      <c r="Y94" s="629"/>
      <c r="Z94" s="773"/>
      <c r="AA94" s="773"/>
      <c r="AB94" s="773"/>
      <c r="AD94" s="130" t="s">
        <v>264</v>
      </c>
    </row>
    <row r="95" spans="1:28" s="107" customFormat="1" ht="42" customHeight="1">
      <c r="A95" s="767" t="s">
        <v>48</v>
      </c>
      <c r="B95" s="767"/>
      <c r="C95" s="816" t="s">
        <v>48</v>
      </c>
      <c r="D95" s="816"/>
      <c r="E95" s="816"/>
      <c r="F95" s="767" t="s">
        <v>48</v>
      </c>
      <c r="G95" s="767"/>
      <c r="H95" s="767"/>
      <c r="I95" s="767"/>
      <c r="J95" s="767"/>
      <c r="K95" s="811" t="s">
        <v>470</v>
      </c>
      <c r="L95" s="811"/>
      <c r="M95" s="811"/>
      <c r="N95" s="811"/>
      <c r="O95" s="811"/>
      <c r="P95" s="767" t="s">
        <v>48</v>
      </c>
      <c r="Q95" s="767"/>
      <c r="R95" s="767"/>
      <c r="S95" s="767"/>
      <c r="T95" s="767"/>
      <c r="U95" s="767"/>
      <c r="V95" s="772"/>
      <c r="W95" s="629"/>
      <c r="X95" s="629"/>
      <c r="Y95" s="629"/>
      <c r="Z95" s="773"/>
      <c r="AA95" s="773"/>
      <c r="AB95" s="773"/>
    </row>
    <row r="96" spans="1:30" ht="18" customHeight="1">
      <c r="A96" s="815" t="s">
        <v>484</v>
      </c>
      <c r="B96" s="815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  <c r="AA96" s="815"/>
      <c r="AB96" s="815"/>
      <c r="AD96" s="129" t="s">
        <v>263</v>
      </c>
    </row>
    <row r="97" spans="1:30" ht="42" customHeight="1">
      <c r="A97" s="767" t="s">
        <v>48</v>
      </c>
      <c r="B97" s="767"/>
      <c r="C97" s="816" t="s">
        <v>48</v>
      </c>
      <c r="D97" s="816"/>
      <c r="E97" s="816"/>
      <c r="F97" s="767" t="s">
        <v>48</v>
      </c>
      <c r="G97" s="767"/>
      <c r="H97" s="767"/>
      <c r="I97" s="767"/>
      <c r="J97" s="767"/>
      <c r="K97" s="812" t="s">
        <v>472</v>
      </c>
      <c r="L97" s="813"/>
      <c r="M97" s="813"/>
      <c r="N97" s="813"/>
      <c r="O97" s="814"/>
      <c r="P97" s="767" t="s">
        <v>48</v>
      </c>
      <c r="Q97" s="767"/>
      <c r="R97" s="767"/>
      <c r="S97" s="767"/>
      <c r="T97" s="767"/>
      <c r="U97" s="767"/>
      <c r="V97" s="772"/>
      <c r="W97" s="629"/>
      <c r="X97" s="629"/>
      <c r="Y97" s="629"/>
      <c r="Z97" s="773"/>
      <c r="AA97" s="773"/>
      <c r="AB97" s="773"/>
      <c r="AD97" s="130" t="s">
        <v>264</v>
      </c>
    </row>
    <row r="98" spans="1:28" s="107" customFormat="1" ht="42" customHeight="1">
      <c r="A98" s="767" t="s">
        <v>48</v>
      </c>
      <c r="B98" s="767"/>
      <c r="C98" s="816" t="s">
        <v>48</v>
      </c>
      <c r="D98" s="816"/>
      <c r="E98" s="816"/>
      <c r="F98" s="767" t="s">
        <v>48</v>
      </c>
      <c r="G98" s="767"/>
      <c r="H98" s="767"/>
      <c r="I98" s="767"/>
      <c r="J98" s="767"/>
      <c r="K98" s="769" t="s">
        <v>472</v>
      </c>
      <c r="L98" s="770"/>
      <c r="M98" s="770"/>
      <c r="N98" s="770"/>
      <c r="O98" s="771"/>
      <c r="P98" s="767" t="s">
        <v>48</v>
      </c>
      <c r="Q98" s="767"/>
      <c r="R98" s="767"/>
      <c r="S98" s="767"/>
      <c r="T98" s="767"/>
      <c r="U98" s="767"/>
      <c r="V98" s="772"/>
      <c r="W98" s="629"/>
      <c r="X98" s="629"/>
      <c r="Y98" s="629"/>
      <c r="Z98" s="773"/>
      <c r="AA98" s="773"/>
      <c r="AB98" s="773"/>
    </row>
    <row r="99" spans="1:30" ht="30" customHeight="1">
      <c r="A99" s="122" t="s">
        <v>223</v>
      </c>
      <c r="B99" s="630" t="s">
        <v>249</v>
      </c>
      <c r="C99" s="630"/>
      <c r="D99" s="630"/>
      <c r="E99" s="630"/>
      <c r="F99" s="630"/>
      <c r="G99" s="630"/>
      <c r="H99" s="630"/>
      <c r="I99" s="630"/>
      <c r="J99" s="630"/>
      <c r="K99" s="630"/>
      <c r="L99" s="630"/>
      <c r="M99" s="630"/>
      <c r="N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773"/>
      <c r="AA99" s="773"/>
      <c r="AB99" s="773"/>
      <c r="AD99" s="129" t="s">
        <v>263</v>
      </c>
    </row>
    <row r="100" spans="1:30" ht="30" customHeight="1">
      <c r="A100" s="122" t="s">
        <v>224</v>
      </c>
      <c r="B100" s="632" t="s">
        <v>131</v>
      </c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783">
        <f ca="1">SUM(Z88:OFFSET(Razem_BIVA9_143,-1,25))</f>
        <v>0</v>
      </c>
      <c r="AA100" s="783"/>
      <c r="AB100" s="783"/>
      <c r="AD100" s="130" t="s">
        <v>264</v>
      </c>
    </row>
    <row r="101" spans="1:28" ht="14.25" customHeight="1">
      <c r="A101" s="784" t="s">
        <v>225</v>
      </c>
      <c r="B101" s="838" t="s">
        <v>164</v>
      </c>
      <c r="C101" s="839"/>
      <c r="D101" s="839"/>
      <c r="E101" s="839"/>
      <c r="F101" s="839"/>
      <c r="G101" s="839"/>
      <c r="H101" s="840"/>
      <c r="I101" s="846" t="str">
        <f>IF(Z100&gt;0,"Wpisz wartość kursu EUR do PLN","nd")</f>
        <v>nd</v>
      </c>
      <c r="J101" s="847"/>
      <c r="K101" s="848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2" t="s">
        <v>132</v>
      </c>
      <c r="Z101" s="804">
        <f>IF(Z100=0,"",W81-Z100)</f>
      </c>
      <c r="AA101" s="805"/>
      <c r="AB101" s="806"/>
    </row>
    <row r="102" spans="1:28" ht="14.25" customHeight="1">
      <c r="A102" s="785"/>
      <c r="B102" s="841"/>
      <c r="C102" s="718"/>
      <c r="D102" s="718"/>
      <c r="E102" s="718"/>
      <c r="F102" s="718"/>
      <c r="G102" s="718"/>
      <c r="H102" s="842"/>
      <c r="I102" s="796"/>
      <c r="J102" s="797"/>
      <c r="K102" s="798"/>
      <c r="L102" s="849" t="s">
        <v>374</v>
      </c>
      <c r="M102" s="850"/>
      <c r="N102" s="850"/>
      <c r="O102" s="209"/>
      <c r="P102" s="861"/>
      <c r="Q102" s="862"/>
      <c r="R102" s="862"/>
      <c r="S102" s="862"/>
      <c r="T102" s="862"/>
      <c r="U102" s="863"/>
      <c r="V102" s="209"/>
      <c r="W102" s="209"/>
      <c r="Y102" s="803"/>
      <c r="Z102" s="807"/>
      <c r="AA102" s="808"/>
      <c r="AB102" s="809"/>
    </row>
    <row r="103" spans="1:28" ht="25.5" customHeight="1">
      <c r="A103" s="786"/>
      <c r="B103" s="843"/>
      <c r="C103" s="844"/>
      <c r="D103" s="844"/>
      <c r="E103" s="844"/>
      <c r="F103" s="844"/>
      <c r="G103" s="844"/>
      <c r="H103" s="845"/>
      <c r="I103" s="799"/>
      <c r="J103" s="800"/>
      <c r="K103" s="801"/>
      <c r="L103" s="298"/>
      <c r="M103" s="299"/>
      <c r="N103" s="810" t="s">
        <v>27</v>
      </c>
      <c r="O103" s="810"/>
      <c r="P103" s="810"/>
      <c r="Q103" s="810"/>
      <c r="R103" s="810"/>
      <c r="S103" s="810"/>
      <c r="T103" s="810"/>
      <c r="U103" s="810"/>
      <c r="V103" s="810"/>
      <c r="W103" s="810"/>
      <c r="X103" s="31"/>
      <c r="Y103" s="121" t="s">
        <v>6</v>
      </c>
      <c r="Z103" s="783">
        <f>IF(Z100=0,"",Z101*I101)</f>
      </c>
      <c r="AA103" s="783"/>
      <c r="AB103" s="783"/>
    </row>
    <row r="104" spans="1:28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="23" customFormat="1" ht="6" customHeight="1"/>
    <row r="106" spans="1:28" ht="15" customHeight="1">
      <c r="A106" s="828" t="s">
        <v>226</v>
      </c>
      <c r="B106" s="828"/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9">
        <v>20000</v>
      </c>
      <c r="X106" s="830"/>
      <c r="Y106" s="830"/>
      <c r="Z106" s="831"/>
      <c r="AA106" s="120" t="s">
        <v>8</v>
      </c>
      <c r="AB106" s="826">
        <f>IF(Z126=0,"","x")</f>
      </c>
    </row>
    <row r="107" spans="1:28" ht="2.25" customHeight="1">
      <c r="A107" s="828"/>
      <c r="B107" s="828"/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32"/>
      <c r="X107" s="833"/>
      <c r="Y107" s="833"/>
      <c r="Z107" s="834"/>
      <c r="AB107" s="827"/>
    </row>
    <row r="108" spans="1:28" ht="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28" ht="22.5" customHeight="1">
      <c r="A109" s="516" t="s">
        <v>227</v>
      </c>
      <c r="B109" s="516"/>
      <c r="C109" s="516"/>
      <c r="D109" s="516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/>
      <c r="AA109" s="516"/>
      <c r="AB109" s="516"/>
    </row>
    <row r="110" spans="1:28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3" t="s">
        <v>124</v>
      </c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5"/>
      <c r="AE111" s="148" t="s">
        <v>22</v>
      </c>
    </row>
    <row r="112" spans="1:31" ht="35.25" customHeight="1">
      <c r="A112" s="835" t="s">
        <v>125</v>
      </c>
      <c r="B112" s="835"/>
      <c r="C112" s="835" t="s">
        <v>126</v>
      </c>
      <c r="D112" s="835"/>
      <c r="E112" s="835"/>
      <c r="F112" s="835" t="s">
        <v>127</v>
      </c>
      <c r="G112" s="835"/>
      <c r="H112" s="835"/>
      <c r="I112" s="835"/>
      <c r="J112" s="835"/>
      <c r="K112" s="835" t="s">
        <v>128</v>
      </c>
      <c r="L112" s="836"/>
      <c r="M112" s="836"/>
      <c r="N112" s="836"/>
      <c r="O112" s="836"/>
      <c r="P112" s="835" t="s">
        <v>165</v>
      </c>
      <c r="Q112" s="836"/>
      <c r="R112" s="836"/>
      <c r="S112" s="836"/>
      <c r="T112" s="836"/>
      <c r="U112" s="836"/>
      <c r="V112" s="837" t="s">
        <v>129</v>
      </c>
      <c r="W112" s="837"/>
      <c r="X112" s="837"/>
      <c r="Y112" s="837"/>
      <c r="Z112" s="835" t="s">
        <v>130</v>
      </c>
      <c r="AA112" s="835"/>
      <c r="AB112" s="835"/>
      <c r="AE112" s="150">
        <v>25000</v>
      </c>
    </row>
    <row r="113" spans="1:31" ht="18.75" customHeight="1">
      <c r="A113" s="815" t="s">
        <v>283</v>
      </c>
      <c r="B113" s="815"/>
      <c r="C113" s="815"/>
      <c r="D113" s="815"/>
      <c r="E113" s="815"/>
      <c r="F113" s="815"/>
      <c r="G113" s="815"/>
      <c r="H113" s="815"/>
      <c r="I113" s="815"/>
      <c r="J113" s="815"/>
      <c r="K113" s="815"/>
      <c r="L113" s="815"/>
      <c r="M113" s="815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815"/>
      <c r="Y113" s="815"/>
      <c r="Z113" s="815"/>
      <c r="AA113" s="815"/>
      <c r="AB113" s="815"/>
      <c r="AE113" s="150">
        <v>20000</v>
      </c>
    </row>
    <row r="114" spans="1:31" ht="42" customHeight="1">
      <c r="A114" s="767"/>
      <c r="B114" s="767"/>
      <c r="C114" s="816"/>
      <c r="D114" s="816"/>
      <c r="E114" s="816"/>
      <c r="F114" s="767"/>
      <c r="G114" s="767"/>
      <c r="H114" s="767"/>
      <c r="I114" s="767"/>
      <c r="J114" s="767"/>
      <c r="K114" s="825" t="s">
        <v>277</v>
      </c>
      <c r="L114" s="825"/>
      <c r="M114" s="825"/>
      <c r="N114" s="825"/>
      <c r="O114" s="825"/>
      <c r="P114" s="767"/>
      <c r="Q114" s="767"/>
      <c r="R114" s="767"/>
      <c r="S114" s="767"/>
      <c r="T114" s="767"/>
      <c r="U114" s="767"/>
      <c r="V114" s="772"/>
      <c r="W114" s="629"/>
      <c r="X114" s="629"/>
      <c r="Y114" s="629"/>
      <c r="Z114" s="773"/>
      <c r="AA114" s="773"/>
      <c r="AB114" s="773"/>
      <c r="AE114" s="149"/>
    </row>
    <row r="115" spans="1:28" s="107" customFormat="1" ht="42" customHeight="1">
      <c r="A115" s="767"/>
      <c r="B115" s="767"/>
      <c r="C115" s="816"/>
      <c r="D115" s="816"/>
      <c r="E115" s="816"/>
      <c r="F115" s="767"/>
      <c r="G115" s="767"/>
      <c r="H115" s="767"/>
      <c r="I115" s="767"/>
      <c r="J115" s="767"/>
      <c r="K115" s="821" t="s">
        <v>277</v>
      </c>
      <c r="L115" s="821"/>
      <c r="M115" s="821"/>
      <c r="N115" s="821"/>
      <c r="O115" s="821"/>
      <c r="P115" s="767"/>
      <c r="Q115" s="767"/>
      <c r="R115" s="767"/>
      <c r="S115" s="767"/>
      <c r="T115" s="767"/>
      <c r="U115" s="767"/>
      <c r="V115" s="772"/>
      <c r="W115" s="629"/>
      <c r="X115" s="629"/>
      <c r="Y115" s="629"/>
      <c r="Z115" s="773"/>
      <c r="AA115" s="773"/>
      <c r="AB115" s="773"/>
    </row>
    <row r="116" spans="1:30" ht="18.75" customHeight="1">
      <c r="A116" s="822" t="s">
        <v>485</v>
      </c>
      <c r="B116" s="823"/>
      <c r="C116" s="823"/>
      <c r="D116" s="823"/>
      <c r="E116" s="823"/>
      <c r="F116" s="823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3"/>
      <c r="X116" s="823"/>
      <c r="Y116" s="823"/>
      <c r="Z116" s="823"/>
      <c r="AA116" s="823"/>
      <c r="AB116" s="824"/>
      <c r="AD116" s="129" t="s">
        <v>263</v>
      </c>
    </row>
    <row r="117" spans="1:30" ht="42" customHeight="1">
      <c r="A117" s="767"/>
      <c r="B117" s="767"/>
      <c r="C117" s="816"/>
      <c r="D117" s="816"/>
      <c r="E117" s="816"/>
      <c r="F117" s="767"/>
      <c r="G117" s="767"/>
      <c r="H117" s="767"/>
      <c r="I117" s="767"/>
      <c r="J117" s="767"/>
      <c r="K117" s="820" t="s">
        <v>467</v>
      </c>
      <c r="L117" s="820"/>
      <c r="M117" s="820"/>
      <c r="N117" s="820"/>
      <c r="O117" s="820"/>
      <c r="P117" s="767"/>
      <c r="Q117" s="767"/>
      <c r="R117" s="767"/>
      <c r="S117" s="767"/>
      <c r="T117" s="767"/>
      <c r="U117" s="767"/>
      <c r="V117" s="772"/>
      <c r="W117" s="629"/>
      <c r="X117" s="629"/>
      <c r="Y117" s="629"/>
      <c r="Z117" s="773"/>
      <c r="AA117" s="773"/>
      <c r="AB117" s="773"/>
      <c r="AD117" s="130" t="s">
        <v>264</v>
      </c>
    </row>
    <row r="118" spans="1:28" s="107" customFormat="1" ht="42" customHeight="1">
      <c r="A118" s="767"/>
      <c r="B118" s="767"/>
      <c r="C118" s="816"/>
      <c r="D118" s="816"/>
      <c r="E118" s="816"/>
      <c r="F118" s="767"/>
      <c r="G118" s="767"/>
      <c r="H118" s="767"/>
      <c r="I118" s="767"/>
      <c r="J118" s="767"/>
      <c r="K118" s="811" t="s">
        <v>467</v>
      </c>
      <c r="L118" s="811"/>
      <c r="M118" s="811"/>
      <c r="N118" s="811"/>
      <c r="O118" s="811"/>
      <c r="P118" s="767"/>
      <c r="Q118" s="767"/>
      <c r="R118" s="767"/>
      <c r="S118" s="767"/>
      <c r="T118" s="767"/>
      <c r="U118" s="767"/>
      <c r="V118" s="772"/>
      <c r="W118" s="629"/>
      <c r="X118" s="629"/>
      <c r="Y118" s="629"/>
      <c r="Z118" s="773"/>
      <c r="AA118" s="773"/>
      <c r="AB118" s="773"/>
    </row>
    <row r="119" spans="1:30" ht="18.75" customHeight="1">
      <c r="A119" s="817" t="s">
        <v>486</v>
      </c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  <c r="U119" s="818"/>
      <c r="V119" s="818"/>
      <c r="W119" s="818"/>
      <c r="X119" s="818"/>
      <c r="Y119" s="818"/>
      <c r="Z119" s="818"/>
      <c r="AA119" s="818"/>
      <c r="AB119" s="819"/>
      <c r="AD119" s="129" t="s">
        <v>263</v>
      </c>
    </row>
    <row r="120" spans="1:30" ht="42" customHeight="1">
      <c r="A120" s="767" t="s">
        <v>48</v>
      </c>
      <c r="B120" s="767"/>
      <c r="C120" s="768" t="s">
        <v>48</v>
      </c>
      <c r="D120" s="768"/>
      <c r="E120" s="768"/>
      <c r="F120" s="767" t="s">
        <v>48</v>
      </c>
      <c r="G120" s="767"/>
      <c r="H120" s="767"/>
      <c r="I120" s="767"/>
      <c r="J120" s="767"/>
      <c r="K120" s="820" t="s">
        <v>469</v>
      </c>
      <c r="L120" s="820"/>
      <c r="M120" s="820"/>
      <c r="N120" s="820"/>
      <c r="O120" s="820"/>
      <c r="P120" s="767" t="s">
        <v>48</v>
      </c>
      <c r="Q120" s="767"/>
      <c r="R120" s="767"/>
      <c r="S120" s="767"/>
      <c r="T120" s="767"/>
      <c r="U120" s="767"/>
      <c r="V120" s="772"/>
      <c r="W120" s="629"/>
      <c r="X120" s="629"/>
      <c r="Y120" s="629"/>
      <c r="Z120" s="773"/>
      <c r="AA120" s="773"/>
      <c r="AB120" s="773"/>
      <c r="AD120" s="130" t="s">
        <v>264</v>
      </c>
    </row>
    <row r="121" spans="1:28" s="107" customFormat="1" ht="42" customHeight="1">
      <c r="A121" s="767" t="s">
        <v>48</v>
      </c>
      <c r="B121" s="767"/>
      <c r="C121" s="768" t="s">
        <v>48</v>
      </c>
      <c r="D121" s="768"/>
      <c r="E121" s="768"/>
      <c r="F121" s="767" t="s">
        <v>48</v>
      </c>
      <c r="G121" s="767"/>
      <c r="H121" s="767"/>
      <c r="I121" s="767"/>
      <c r="J121" s="767"/>
      <c r="K121" s="811" t="s">
        <v>469</v>
      </c>
      <c r="L121" s="811"/>
      <c r="M121" s="811"/>
      <c r="N121" s="811"/>
      <c r="O121" s="811"/>
      <c r="P121" s="767" t="s">
        <v>48</v>
      </c>
      <c r="Q121" s="767"/>
      <c r="R121" s="767"/>
      <c r="S121" s="767"/>
      <c r="T121" s="767"/>
      <c r="U121" s="767"/>
      <c r="V121" s="772"/>
      <c r="W121" s="629"/>
      <c r="X121" s="629"/>
      <c r="Y121" s="629"/>
      <c r="Z121" s="773"/>
      <c r="AA121" s="773"/>
      <c r="AB121" s="773"/>
    </row>
    <row r="122" spans="1:30" ht="18.75" customHeight="1">
      <c r="A122" s="815" t="s">
        <v>487</v>
      </c>
      <c r="B122" s="815"/>
      <c r="C122" s="815"/>
      <c r="D122" s="815"/>
      <c r="E122" s="815"/>
      <c r="F122" s="815"/>
      <c r="G122" s="815"/>
      <c r="H122" s="815"/>
      <c r="I122" s="815"/>
      <c r="J122" s="815"/>
      <c r="K122" s="815"/>
      <c r="L122" s="815"/>
      <c r="M122" s="815"/>
      <c r="N122" s="815"/>
      <c r="O122" s="815"/>
      <c r="P122" s="815"/>
      <c r="Q122" s="815"/>
      <c r="R122" s="815"/>
      <c r="S122" s="815"/>
      <c r="T122" s="815"/>
      <c r="U122" s="815"/>
      <c r="V122" s="815"/>
      <c r="W122" s="815"/>
      <c r="X122" s="815"/>
      <c r="Y122" s="815"/>
      <c r="Z122" s="815"/>
      <c r="AA122" s="815"/>
      <c r="AB122" s="815"/>
      <c r="AD122" s="129" t="s">
        <v>263</v>
      </c>
    </row>
    <row r="123" spans="1:30" ht="42" customHeight="1">
      <c r="A123" s="767" t="s">
        <v>48</v>
      </c>
      <c r="B123" s="767"/>
      <c r="C123" s="768" t="s">
        <v>48</v>
      </c>
      <c r="D123" s="768"/>
      <c r="E123" s="768"/>
      <c r="F123" s="767" t="s">
        <v>48</v>
      </c>
      <c r="G123" s="767"/>
      <c r="H123" s="767"/>
      <c r="I123" s="767"/>
      <c r="J123" s="767"/>
      <c r="K123" s="812" t="s">
        <v>481</v>
      </c>
      <c r="L123" s="813"/>
      <c r="M123" s="813"/>
      <c r="N123" s="813"/>
      <c r="O123" s="814"/>
      <c r="P123" s="767" t="s">
        <v>48</v>
      </c>
      <c r="Q123" s="767"/>
      <c r="R123" s="767"/>
      <c r="S123" s="767"/>
      <c r="T123" s="767"/>
      <c r="U123" s="767"/>
      <c r="V123" s="772"/>
      <c r="W123" s="629"/>
      <c r="X123" s="629"/>
      <c r="Y123" s="629"/>
      <c r="Z123" s="773"/>
      <c r="AA123" s="773"/>
      <c r="AB123" s="773"/>
      <c r="AD123" s="130" t="s">
        <v>264</v>
      </c>
    </row>
    <row r="124" spans="1:28" s="107" customFormat="1" ht="42" customHeight="1">
      <c r="A124" s="767" t="s">
        <v>48</v>
      </c>
      <c r="B124" s="767"/>
      <c r="C124" s="768" t="s">
        <v>48</v>
      </c>
      <c r="D124" s="768"/>
      <c r="E124" s="768"/>
      <c r="F124" s="767" t="s">
        <v>48</v>
      </c>
      <c r="G124" s="767"/>
      <c r="H124" s="767"/>
      <c r="I124" s="767"/>
      <c r="J124" s="767"/>
      <c r="K124" s="769" t="s">
        <v>481</v>
      </c>
      <c r="L124" s="770"/>
      <c r="M124" s="770"/>
      <c r="N124" s="770"/>
      <c r="O124" s="771"/>
      <c r="P124" s="767" t="s">
        <v>48</v>
      </c>
      <c r="Q124" s="767"/>
      <c r="R124" s="767"/>
      <c r="S124" s="767"/>
      <c r="T124" s="767"/>
      <c r="U124" s="767"/>
      <c r="V124" s="772"/>
      <c r="W124" s="629"/>
      <c r="X124" s="629"/>
      <c r="Y124" s="629"/>
      <c r="Z124" s="773"/>
      <c r="AA124" s="773"/>
      <c r="AB124" s="773"/>
    </row>
    <row r="125" spans="1:30" ht="30" customHeight="1">
      <c r="A125" s="122" t="s">
        <v>228</v>
      </c>
      <c r="B125" s="630" t="s">
        <v>249</v>
      </c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/>
      <c r="Q125" s="630"/>
      <c r="R125" s="630"/>
      <c r="S125" s="630"/>
      <c r="T125" s="630"/>
      <c r="U125" s="630"/>
      <c r="V125" s="630"/>
      <c r="W125" s="630"/>
      <c r="X125" s="630"/>
      <c r="Y125" s="630"/>
      <c r="Z125" s="773"/>
      <c r="AA125" s="773"/>
      <c r="AB125" s="773"/>
      <c r="AD125" s="129" t="s">
        <v>263</v>
      </c>
    </row>
    <row r="126" spans="1:30" ht="30" customHeight="1">
      <c r="A126" s="122" t="s">
        <v>229</v>
      </c>
      <c r="B126" s="632" t="s">
        <v>131</v>
      </c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783">
        <f ca="1">SUM(Z114:OFFSET(Razem_BIVA9_153,-1,25))</f>
        <v>0</v>
      </c>
      <c r="AA126" s="783"/>
      <c r="AB126" s="783"/>
      <c r="AD126" s="130" t="s">
        <v>264</v>
      </c>
    </row>
    <row r="127" spans="1:28" ht="14.25" customHeight="1">
      <c r="A127" s="784" t="s">
        <v>230</v>
      </c>
      <c r="B127" s="787" t="s">
        <v>164</v>
      </c>
      <c r="C127" s="788"/>
      <c r="D127" s="788"/>
      <c r="E127" s="788"/>
      <c r="F127" s="788"/>
      <c r="G127" s="788"/>
      <c r="H127" s="789"/>
      <c r="I127" s="796" t="str">
        <f>IF(Z126&gt;0,"Wpisz wartość kursu EUR do PLN","nd")</f>
        <v>nd</v>
      </c>
      <c r="J127" s="797"/>
      <c r="K127" s="798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2" t="s">
        <v>132</v>
      </c>
      <c r="Z127" s="804">
        <f>IF(Z126=0,"",W106-Z126)</f>
      </c>
      <c r="AA127" s="805"/>
      <c r="AB127" s="806"/>
    </row>
    <row r="128" spans="1:28" ht="14.25" customHeight="1">
      <c r="A128" s="785"/>
      <c r="B128" s="790"/>
      <c r="C128" s="791"/>
      <c r="D128" s="791"/>
      <c r="E128" s="791"/>
      <c r="F128" s="791"/>
      <c r="G128" s="791"/>
      <c r="H128" s="792"/>
      <c r="I128" s="796"/>
      <c r="J128" s="797"/>
      <c r="K128" s="798"/>
      <c r="L128" s="849" t="s">
        <v>374</v>
      </c>
      <c r="M128" s="850"/>
      <c r="N128" s="850"/>
      <c r="O128" s="209"/>
      <c r="P128" s="861"/>
      <c r="Q128" s="862"/>
      <c r="R128" s="862"/>
      <c r="S128" s="862"/>
      <c r="T128" s="862"/>
      <c r="U128" s="863"/>
      <c r="V128" s="209"/>
      <c r="W128" s="209"/>
      <c r="Y128" s="803"/>
      <c r="Z128" s="807"/>
      <c r="AA128" s="808"/>
      <c r="AB128" s="809"/>
    </row>
    <row r="129" spans="1:28" ht="25.5" customHeight="1">
      <c r="A129" s="786"/>
      <c r="B129" s="793"/>
      <c r="C129" s="794"/>
      <c r="D129" s="794"/>
      <c r="E129" s="794"/>
      <c r="F129" s="794"/>
      <c r="G129" s="794"/>
      <c r="H129" s="795"/>
      <c r="I129" s="799"/>
      <c r="J129" s="800"/>
      <c r="K129" s="801"/>
      <c r="L129" s="298"/>
      <c r="M129" s="299"/>
      <c r="N129" s="810" t="s">
        <v>27</v>
      </c>
      <c r="O129" s="810"/>
      <c r="P129" s="810"/>
      <c r="Q129" s="810"/>
      <c r="R129" s="810"/>
      <c r="S129" s="810"/>
      <c r="T129" s="810"/>
      <c r="U129" s="810"/>
      <c r="V129" s="810"/>
      <c r="W129" s="810"/>
      <c r="X129" s="31"/>
      <c r="Y129" s="121" t="s">
        <v>6</v>
      </c>
      <c r="Z129" s="783">
        <f>IF(Z126=0,"",Z127*I127)</f>
      </c>
      <c r="AA129" s="783"/>
      <c r="AB129" s="783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4"/>
      <c r="P132" s="775"/>
      <c r="Q132" s="775"/>
      <c r="R132" s="775"/>
      <c r="S132" s="775"/>
      <c r="T132" s="775"/>
      <c r="U132" s="775"/>
      <c r="V132" s="775"/>
      <c r="W132" s="775"/>
      <c r="X132" s="775"/>
      <c r="Y132" s="775"/>
      <c r="Z132" s="775"/>
      <c r="AA132" s="775"/>
      <c r="AB132" s="77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7"/>
      <c r="P133" s="778"/>
      <c r="Q133" s="778"/>
      <c r="R133" s="778"/>
      <c r="S133" s="778"/>
      <c r="T133" s="778"/>
      <c r="U133" s="778"/>
      <c r="V133" s="778"/>
      <c r="W133" s="778"/>
      <c r="X133" s="778"/>
      <c r="Y133" s="778"/>
      <c r="Z133" s="778"/>
      <c r="AA133" s="778"/>
      <c r="AB133" s="779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7"/>
      <c r="P134" s="778"/>
      <c r="Q134" s="778"/>
      <c r="R134" s="778"/>
      <c r="S134" s="778"/>
      <c r="T134" s="778"/>
      <c r="U134" s="778"/>
      <c r="V134" s="778"/>
      <c r="W134" s="778"/>
      <c r="X134" s="778"/>
      <c r="Y134" s="778"/>
      <c r="Z134" s="778"/>
      <c r="AA134" s="778"/>
      <c r="AB134" s="77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7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  <c r="AA135" s="778"/>
      <c r="AB135" s="77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7"/>
      <c r="P136" s="778"/>
      <c r="Q136" s="778"/>
      <c r="R136" s="778"/>
      <c r="S136" s="778"/>
      <c r="T136" s="778"/>
      <c r="U136" s="778"/>
      <c r="V136" s="778"/>
      <c r="W136" s="778"/>
      <c r="X136" s="778"/>
      <c r="Y136" s="778"/>
      <c r="Z136" s="778"/>
      <c r="AA136" s="778"/>
      <c r="AB136" s="77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7"/>
      <c r="P137" s="778"/>
      <c r="Q137" s="778"/>
      <c r="R137" s="778"/>
      <c r="S137" s="778"/>
      <c r="T137" s="778"/>
      <c r="U137" s="778"/>
      <c r="V137" s="778"/>
      <c r="W137" s="778"/>
      <c r="X137" s="778"/>
      <c r="Y137" s="778"/>
      <c r="Z137" s="778"/>
      <c r="AA137" s="778"/>
      <c r="AB137" s="77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7"/>
      <c r="P138" s="778"/>
      <c r="Q138" s="778"/>
      <c r="R138" s="778"/>
      <c r="S138" s="778"/>
      <c r="T138" s="778"/>
      <c r="U138" s="778"/>
      <c r="V138" s="778"/>
      <c r="W138" s="778"/>
      <c r="X138" s="778"/>
      <c r="Y138" s="778"/>
      <c r="Z138" s="778"/>
      <c r="AA138" s="778"/>
      <c r="AB138" s="77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0"/>
      <c r="P139" s="781"/>
      <c r="Q139" s="781"/>
      <c r="R139" s="781"/>
      <c r="S139" s="781"/>
      <c r="T139" s="781"/>
      <c r="U139" s="781"/>
      <c r="V139" s="781"/>
      <c r="W139" s="781"/>
      <c r="X139" s="781"/>
      <c r="Y139" s="781"/>
      <c r="Z139" s="781"/>
      <c r="AA139" s="781"/>
      <c r="AB139" s="782"/>
    </row>
    <row r="140" spans="1:28" ht="12" customHeight="1">
      <c r="A140" s="755" t="s">
        <v>291</v>
      </c>
      <c r="B140" s="755"/>
      <c r="C140" s="755"/>
      <c r="D140" s="755"/>
      <c r="E140" s="755"/>
      <c r="F140" s="755"/>
      <c r="G140" s="755"/>
      <c r="H140" s="755"/>
      <c r="I140" s="755"/>
      <c r="J140" s="755"/>
      <c r="K140" s="755"/>
      <c r="L140" s="755"/>
      <c r="M140" s="755"/>
      <c r="N140" s="17"/>
      <c r="O140" s="755" t="s">
        <v>292</v>
      </c>
      <c r="P140" s="755"/>
      <c r="Q140" s="755"/>
      <c r="R140" s="755"/>
      <c r="S140" s="755"/>
      <c r="T140" s="755"/>
      <c r="U140" s="755"/>
      <c r="V140" s="755"/>
      <c r="W140" s="755"/>
      <c r="X140" s="755"/>
      <c r="Y140" s="755"/>
      <c r="Z140" s="755"/>
      <c r="AA140" s="755"/>
      <c r="AB140" s="75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3"/>
      <c r="P141" s="753"/>
      <c r="Q141" s="753"/>
      <c r="R141" s="753"/>
      <c r="S141" s="753"/>
      <c r="T141" s="753"/>
      <c r="U141" s="753"/>
      <c r="V141" s="753"/>
      <c r="W141" s="753"/>
      <c r="X141" s="753"/>
      <c r="Y141" s="753"/>
      <c r="Z141" s="753"/>
      <c r="AA141" s="753"/>
      <c r="AB141" s="75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3"/>
      <c r="P142" s="753"/>
      <c r="Q142" s="753"/>
      <c r="R142" s="753"/>
      <c r="S142" s="753"/>
      <c r="T142" s="753"/>
      <c r="U142" s="753"/>
      <c r="V142" s="753"/>
      <c r="W142" s="753"/>
      <c r="X142" s="753"/>
      <c r="Y142" s="753"/>
      <c r="Z142" s="753"/>
      <c r="AA142" s="753"/>
      <c r="AB142" s="753"/>
    </row>
  </sheetData>
  <sheetProtection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127:K129 I101:K103 I23:K25 I50:K52 I76:K78">
      <formula1>0</formula1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06:AB107 AB81:AB82 AB55:AB56 AB30:AB31 AB4:AB6">
      <formula1>"x,X"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0" r:id="rId2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7"/>
  <sheetViews>
    <sheetView showGridLines="0" view="pageBreakPreview" zoomScaleSheetLayoutView="100" zoomScalePageLayoutView="0" workbookViewId="0" topLeftCell="A13">
      <selection activeCell="C20" sqref="C20:AD20"/>
    </sheetView>
  </sheetViews>
  <sheetFormatPr defaultColWidth="9.140625" defaultRowHeight="12.75"/>
  <cols>
    <col min="1" max="1" width="1.28515625" style="165" customWidth="1"/>
    <col min="2" max="2" width="0.85546875" style="165" customWidth="1"/>
    <col min="3" max="3" width="3.7109375" style="165" customWidth="1"/>
    <col min="4" max="19" width="2.8515625" style="165" customWidth="1"/>
    <col min="20" max="20" width="3.7109375" style="165" customWidth="1"/>
    <col min="21" max="37" width="2.8515625" style="165" customWidth="1"/>
    <col min="38" max="38" width="1.7109375" style="165" customWidth="1"/>
    <col min="39" max="39" width="8.7109375" style="165" customWidth="1"/>
    <col min="40" max="16384" width="9.140625" style="165" customWidth="1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7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301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9.5" customHeight="1">
      <c r="A5" s="187"/>
      <c r="B5" s="187"/>
      <c r="C5" s="333"/>
      <c r="D5" s="187"/>
      <c r="E5" s="907" t="s">
        <v>420</v>
      </c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187"/>
      <c r="T5" s="333"/>
      <c r="U5" s="187"/>
      <c r="V5" s="907" t="s">
        <v>421</v>
      </c>
      <c r="W5" s="907"/>
      <c r="X5" s="907"/>
      <c r="Y5" s="907"/>
      <c r="Z5" s="907"/>
      <c r="AA5" s="907"/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3" t="s">
        <v>302</v>
      </c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  <c r="X7" s="883"/>
      <c r="Y7" s="883"/>
      <c r="Z7" s="883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883"/>
      <c r="AL7" s="883"/>
    </row>
    <row r="8" spans="1:38" ht="12" customHeight="1">
      <c r="A8" s="191"/>
      <c r="B8" s="191"/>
      <c r="C8" s="905" t="s">
        <v>303</v>
      </c>
      <c r="D8" s="905"/>
      <c r="E8" s="905"/>
      <c r="F8" s="905"/>
      <c r="G8" s="905"/>
      <c r="H8" s="905"/>
      <c r="I8" s="905"/>
      <c r="J8" s="905"/>
      <c r="K8" s="905"/>
      <c r="L8" s="905" t="s">
        <v>304</v>
      </c>
      <c r="M8" s="905"/>
      <c r="N8" s="905"/>
      <c r="O8" s="905"/>
      <c r="P8" s="905"/>
      <c r="Q8" s="905"/>
      <c r="R8" s="905"/>
      <c r="S8" s="905"/>
      <c r="T8" s="905" t="s">
        <v>305</v>
      </c>
      <c r="U8" s="905"/>
      <c r="V8" s="905"/>
      <c r="W8" s="905"/>
      <c r="X8" s="905"/>
      <c r="Y8" s="905"/>
      <c r="Z8" s="905"/>
      <c r="AA8" s="905"/>
      <c r="AB8" s="905"/>
      <c r="AC8" s="906" t="s">
        <v>424</v>
      </c>
      <c r="AD8" s="906"/>
      <c r="AE8" s="906"/>
      <c r="AF8" s="906"/>
      <c r="AG8" s="906"/>
      <c r="AH8" s="906"/>
      <c r="AI8" s="906"/>
      <c r="AJ8" s="906"/>
      <c r="AK8" s="906"/>
      <c r="AL8" s="191"/>
    </row>
    <row r="9" spans="1:38" ht="17.25" customHeight="1">
      <c r="A9" s="191"/>
      <c r="B9" s="191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3" t="s">
        <v>306</v>
      </c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883"/>
      <c r="AF11" s="883"/>
      <c r="AG11" s="883"/>
      <c r="AH11" s="883"/>
      <c r="AI11" s="883"/>
      <c r="AJ11" s="883"/>
      <c r="AK11" s="883"/>
      <c r="AL11" s="883"/>
    </row>
    <row r="12" spans="1:38" ht="15.75" customHeight="1">
      <c r="A12" s="187"/>
      <c r="B12" s="187"/>
      <c r="C12" s="875" t="s">
        <v>425</v>
      </c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6"/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7"/>
      <c r="AA12" s="877"/>
      <c r="AB12" s="877"/>
      <c r="AC12" s="877"/>
      <c r="AD12" s="877"/>
      <c r="AE12" s="877"/>
      <c r="AF12" s="877"/>
      <c r="AG12" s="877"/>
      <c r="AH12" s="877"/>
      <c r="AI12" s="877"/>
      <c r="AJ12" s="877"/>
      <c r="AK12" s="878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4" t="s">
        <v>426</v>
      </c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 t="s">
        <v>427</v>
      </c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 t="s">
        <v>428</v>
      </c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  <c r="AL14" s="187"/>
    </row>
    <row r="15" spans="1:38" ht="15" customHeight="1">
      <c r="A15" s="187"/>
      <c r="B15" s="187"/>
      <c r="C15" s="922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4"/>
      <c r="O15" s="925"/>
      <c r="P15" s="926"/>
      <c r="Q15" s="926"/>
      <c r="R15" s="926"/>
      <c r="S15" s="926"/>
      <c r="T15" s="926"/>
      <c r="U15" s="926"/>
      <c r="V15" s="926"/>
      <c r="W15" s="926"/>
      <c r="X15" s="926"/>
      <c r="Y15" s="927"/>
      <c r="Z15" s="925"/>
      <c r="AA15" s="926"/>
      <c r="AB15" s="926"/>
      <c r="AC15" s="926"/>
      <c r="AD15" s="926"/>
      <c r="AE15" s="926"/>
      <c r="AF15" s="926"/>
      <c r="AG15" s="926"/>
      <c r="AH15" s="926"/>
      <c r="AI15" s="926"/>
      <c r="AJ15" s="926"/>
      <c r="AK15" s="927"/>
      <c r="AL15" s="187"/>
    </row>
    <row r="16" spans="1:38" ht="6" customHeight="1">
      <c r="A16" s="187"/>
      <c r="B16" s="187"/>
      <c r="C16" s="921"/>
      <c r="D16" s="921"/>
      <c r="E16" s="921"/>
      <c r="F16" s="921"/>
      <c r="G16" s="921"/>
      <c r="H16" s="921"/>
      <c r="I16" s="921"/>
      <c r="J16" s="921"/>
      <c r="K16" s="192"/>
      <c r="L16" s="921"/>
      <c r="M16" s="921"/>
      <c r="N16" s="921"/>
      <c r="O16" s="921"/>
      <c r="P16" s="921"/>
      <c r="Q16" s="921"/>
      <c r="R16" s="921"/>
      <c r="S16" s="921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3" t="s">
        <v>307</v>
      </c>
      <c r="B17" s="883"/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883"/>
      <c r="AL17" s="883"/>
    </row>
    <row r="18" spans="1:38" ht="27" customHeight="1">
      <c r="A18" s="187"/>
      <c r="B18" s="187"/>
      <c r="C18" s="884" t="s">
        <v>429</v>
      </c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885">
        <f>B_III!AB112</f>
        <v>300000</v>
      </c>
      <c r="AF18" s="886"/>
      <c r="AG18" s="886"/>
      <c r="AH18" s="886"/>
      <c r="AI18" s="886"/>
      <c r="AJ18" s="886"/>
      <c r="AK18" s="88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1" t="s">
        <v>430</v>
      </c>
      <c r="D20" s="891"/>
      <c r="E20" s="891"/>
      <c r="F20" s="891"/>
      <c r="G20" s="891"/>
      <c r="H20" s="891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5">
        <f>B_III!AB111</f>
        <v>0</v>
      </c>
      <c r="AF20" s="896"/>
      <c r="AG20" s="896"/>
      <c r="AH20" s="896"/>
      <c r="AI20" s="896"/>
      <c r="AJ20" s="896"/>
      <c r="AK20" s="89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25" customHeight="1">
      <c r="A22" s="187"/>
      <c r="B22" s="187"/>
      <c r="C22" s="920" t="s">
        <v>508</v>
      </c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920"/>
      <c r="U22" s="920"/>
      <c r="V22" s="920"/>
      <c r="W22" s="920"/>
      <c r="X22" s="920"/>
      <c r="Y22" s="920"/>
      <c r="Z22" s="920"/>
      <c r="AA22" s="920"/>
      <c r="AB22" s="920"/>
      <c r="AC22" s="920"/>
      <c r="AD22" s="920"/>
      <c r="AE22" s="888"/>
      <c r="AF22" s="889"/>
      <c r="AG22" s="889"/>
      <c r="AH22" s="889"/>
      <c r="AI22" s="889"/>
      <c r="AJ22" s="889"/>
      <c r="AK22" s="890"/>
      <c r="AL22" s="187"/>
    </row>
    <row r="23" spans="1:38" ht="6.75" customHeight="1">
      <c r="A23" s="187"/>
      <c r="B23" s="187"/>
      <c r="C23" s="909"/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09"/>
      <c r="Q23" s="909"/>
      <c r="R23" s="909"/>
      <c r="S23" s="909"/>
      <c r="T23" s="909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09"/>
      <c r="AG23" s="909"/>
      <c r="AH23" s="909"/>
      <c r="AI23" s="909"/>
      <c r="AJ23" s="909"/>
      <c r="AK23" s="909"/>
      <c r="AL23" s="187"/>
    </row>
    <row r="24" spans="1:38" ht="21.75" customHeight="1">
      <c r="A24" s="883" t="s">
        <v>308</v>
      </c>
      <c r="B24" s="883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883"/>
    </row>
    <row r="25" spans="1:38" ht="27" customHeight="1">
      <c r="A25" s="191"/>
      <c r="B25" s="191"/>
      <c r="C25" s="891" t="s">
        <v>422</v>
      </c>
      <c r="D25" s="891"/>
      <c r="E25" s="891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1"/>
      <c r="Q25" s="891"/>
      <c r="R25" s="891"/>
      <c r="S25" s="891"/>
      <c r="T25" s="891"/>
      <c r="U25" s="891"/>
      <c r="V25" s="891"/>
      <c r="W25" s="891"/>
      <c r="X25" s="891"/>
      <c r="Y25" s="891"/>
      <c r="Z25" s="891"/>
      <c r="AA25" s="891"/>
      <c r="AB25" s="891"/>
      <c r="AC25" s="891"/>
      <c r="AD25" s="891"/>
      <c r="AE25" s="892"/>
      <c r="AF25" s="893"/>
      <c r="AG25" s="893"/>
      <c r="AH25" s="893"/>
      <c r="AI25" s="893"/>
      <c r="AJ25" s="893"/>
      <c r="AK25" s="894"/>
      <c r="AL25" s="191"/>
    </row>
    <row r="26" spans="1:38" ht="6" customHeight="1">
      <c r="A26" s="191"/>
      <c r="B26" s="191"/>
      <c r="C26" s="873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3"/>
      <c r="O26" s="873"/>
      <c r="P26" s="873"/>
      <c r="Q26" s="873"/>
      <c r="R26" s="873"/>
      <c r="S26" s="873"/>
      <c r="T26" s="873"/>
      <c r="U26" s="873"/>
      <c r="V26" s="873"/>
      <c r="W26" s="873"/>
      <c r="X26" s="873"/>
      <c r="Y26" s="873"/>
      <c r="Z26" s="873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873"/>
      <c r="AL26" s="191"/>
    </row>
    <row r="27" spans="1:38" ht="21.75" customHeight="1">
      <c r="A27" s="191"/>
      <c r="B27" s="191"/>
      <c r="C27" s="879" t="s">
        <v>423</v>
      </c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80" t="s">
        <v>22</v>
      </c>
      <c r="AF27" s="881"/>
      <c r="AG27" s="881"/>
      <c r="AH27" s="881"/>
      <c r="AI27" s="881"/>
      <c r="AJ27" s="881"/>
      <c r="AK27" s="882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4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866"/>
      <c r="U30" s="194"/>
      <c r="V30" s="910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2"/>
      <c r="AL30" s="187"/>
    </row>
    <row r="31" spans="1:38" ht="19.5" customHeight="1">
      <c r="A31" s="187"/>
      <c r="B31" s="187"/>
      <c r="C31" s="867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9"/>
      <c r="U31" s="194"/>
      <c r="V31" s="913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5"/>
      <c r="AL31" s="187"/>
    </row>
    <row r="32" spans="1:38" ht="13.5" customHeight="1">
      <c r="A32" s="187"/>
      <c r="B32" s="187"/>
      <c r="C32" s="870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1"/>
      <c r="O32" s="871"/>
      <c r="P32" s="871"/>
      <c r="Q32" s="871"/>
      <c r="R32" s="871"/>
      <c r="S32" s="871"/>
      <c r="T32" s="872"/>
      <c r="U32" s="194"/>
      <c r="V32" s="916"/>
      <c r="W32" s="917"/>
      <c r="X32" s="917"/>
      <c r="Y32" s="917"/>
      <c r="Z32" s="917"/>
      <c r="AA32" s="917"/>
      <c r="AB32" s="917"/>
      <c r="AC32" s="917"/>
      <c r="AD32" s="917"/>
      <c r="AE32" s="917"/>
      <c r="AF32" s="917"/>
      <c r="AG32" s="917"/>
      <c r="AH32" s="917"/>
      <c r="AI32" s="917"/>
      <c r="AJ32" s="917"/>
      <c r="AK32" s="918"/>
      <c r="AL32" s="187"/>
    </row>
    <row r="33" spans="1:38" ht="44.25" customHeight="1">
      <c r="A33" s="187"/>
      <c r="B33" s="187"/>
      <c r="C33" s="919" t="s">
        <v>291</v>
      </c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19"/>
      <c r="T33" s="919"/>
      <c r="U33" s="195"/>
      <c r="V33" s="690" t="s">
        <v>292</v>
      </c>
      <c r="W33" s="690"/>
      <c r="X33" s="690"/>
      <c r="Y33" s="690"/>
      <c r="Z33" s="690"/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187"/>
    </row>
    <row r="34" spans="1:38" ht="12" customHeight="1">
      <c r="A34" s="928" t="s">
        <v>342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</row>
    <row r="35" spans="1:38" ht="11.25">
      <c r="A35" s="908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8"/>
      <c r="AG35" s="908"/>
      <c r="AH35" s="908"/>
      <c r="AI35" s="908"/>
      <c r="AJ35" s="908"/>
      <c r="AK35" s="908"/>
      <c r="AL35" s="908"/>
    </row>
    <row r="36" spans="1:38" ht="11.2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 ht="11.2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4"/>
  <sheetViews>
    <sheetView showGridLines="0" tabSelected="1" view="pageBreakPreview" zoomScaleSheetLayoutView="100" zoomScalePageLayoutView="0" workbookViewId="0" topLeftCell="A1">
      <selection activeCell="A3" sqref="A3:AL3"/>
    </sheetView>
  </sheetViews>
  <sheetFormatPr defaultColWidth="9.140625" defaultRowHeight="12.75"/>
  <cols>
    <col min="1" max="1" width="1.28515625" style="165" customWidth="1"/>
    <col min="2" max="2" width="0.85546875" style="165" customWidth="1"/>
    <col min="3" max="20" width="3.00390625" style="165" customWidth="1"/>
    <col min="21" max="22" width="2.57421875" style="165" customWidth="1"/>
    <col min="23" max="23" width="2.421875" style="165" customWidth="1"/>
    <col min="24" max="24" width="2.28125" style="165" customWidth="1"/>
    <col min="25" max="25" width="2.140625" style="165" customWidth="1"/>
    <col min="26" max="26" width="2.7109375" style="165" customWidth="1"/>
    <col min="27" max="27" width="2.57421875" style="165" customWidth="1"/>
    <col min="28" max="28" width="2.421875" style="165" customWidth="1"/>
    <col min="29" max="29" width="2.28125" style="165" customWidth="1"/>
    <col min="30" max="30" width="2.421875" style="165" customWidth="1"/>
    <col min="31" max="31" width="5.57421875" style="165" customWidth="1"/>
    <col min="32" max="32" width="3.140625" style="165" customWidth="1"/>
    <col min="33" max="33" width="3.57421875" style="165" customWidth="1"/>
    <col min="34" max="34" width="2.140625" style="165" customWidth="1"/>
    <col min="35" max="35" width="2.8515625" style="165" customWidth="1"/>
    <col min="36" max="36" width="3.57421875" style="165" customWidth="1"/>
    <col min="37" max="37" width="2.8515625" style="165" customWidth="1"/>
    <col min="38" max="38" width="1.7109375" style="165" customWidth="1"/>
    <col min="39" max="39" width="8.7109375" style="165" customWidth="1"/>
    <col min="40" max="16384" width="9.140625" style="165" customWidth="1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7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297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6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8"/>
      <c r="AL5" s="187"/>
    </row>
    <row r="6" spans="1:38" ht="12.75" customHeight="1">
      <c r="A6" s="187"/>
      <c r="B6" s="197"/>
      <c r="C6" s="939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  <c r="AK6" s="941"/>
      <c r="AL6" s="187"/>
    </row>
    <row r="7" spans="1:38" ht="12.75" customHeight="1">
      <c r="A7" s="187"/>
      <c r="B7" s="190"/>
      <c r="C7" s="939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1"/>
      <c r="AL7" s="187"/>
    </row>
    <row r="8" spans="1:38" ht="5.25" customHeight="1">
      <c r="A8" s="187"/>
      <c r="B8" s="190"/>
      <c r="C8" s="939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1"/>
      <c r="AL8" s="187"/>
    </row>
    <row r="9" spans="1:38" ht="15" customHeight="1">
      <c r="A9" s="187"/>
      <c r="B9" s="187"/>
      <c r="C9" s="939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940"/>
      <c r="AD9" s="940"/>
      <c r="AE9" s="940"/>
      <c r="AF9" s="940"/>
      <c r="AG9" s="940"/>
      <c r="AH9" s="940"/>
      <c r="AI9" s="940"/>
      <c r="AJ9" s="940"/>
      <c r="AK9" s="941"/>
      <c r="AL9" s="187"/>
    </row>
    <row r="10" spans="1:38" ht="8.25" customHeight="1">
      <c r="A10" s="187"/>
      <c r="B10" s="187"/>
      <c r="C10" s="942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943"/>
      <c r="AD10" s="943"/>
      <c r="AE10" s="943"/>
      <c r="AF10" s="943"/>
      <c r="AG10" s="943"/>
      <c r="AH10" s="943"/>
      <c r="AI10" s="943"/>
      <c r="AJ10" s="943"/>
      <c r="AK10" s="944"/>
      <c r="AL10" s="187"/>
    </row>
    <row r="11" spans="1:38" ht="19.5" customHeight="1">
      <c r="A11" s="187"/>
      <c r="B11" s="187"/>
      <c r="C11" s="945" t="s">
        <v>341</v>
      </c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4" t="s">
        <v>294</v>
      </c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  <c r="AA13" s="884"/>
      <c r="AB13" s="884"/>
      <c r="AC13" s="884"/>
      <c r="AD13" s="884"/>
      <c r="AE13" s="884"/>
      <c r="AF13" s="884"/>
      <c r="AG13" s="884"/>
      <c r="AH13" s="884"/>
      <c r="AI13" s="884"/>
      <c r="AJ13" s="884"/>
      <c r="AK13" s="88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0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932"/>
      <c r="AL15" s="187"/>
    </row>
    <row r="16" spans="1:38" ht="9" customHeight="1">
      <c r="A16" s="187"/>
      <c r="B16" s="187"/>
      <c r="C16" s="933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935"/>
      <c r="AL16" s="187"/>
    </row>
    <row r="17" spans="1:38" ht="23.25" customHeight="1">
      <c r="A17" s="187"/>
      <c r="B17" s="187"/>
      <c r="C17" s="945" t="s">
        <v>295</v>
      </c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187"/>
    </row>
    <row r="18" spans="1:38" ht="11.25">
      <c r="A18" s="187"/>
      <c r="B18" s="187"/>
      <c r="C18" s="921" t="s">
        <v>296</v>
      </c>
      <c r="D18" s="921"/>
      <c r="E18" s="921"/>
      <c r="F18" s="921"/>
      <c r="G18" s="921"/>
      <c r="H18" s="921"/>
      <c r="I18" s="921"/>
      <c r="J18" s="921"/>
      <c r="K18" s="921"/>
      <c r="L18" s="921"/>
      <c r="M18" s="921"/>
      <c r="N18" s="921"/>
      <c r="O18" s="921"/>
      <c r="P18" s="921"/>
      <c r="Q18" s="921"/>
      <c r="R18" s="921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187"/>
    </row>
    <row r="19" spans="1:38" ht="11.25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7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9"/>
      <c r="AL20" s="187"/>
    </row>
    <row r="21" spans="1:38" ht="19.5" customHeight="1">
      <c r="A21" s="187"/>
      <c r="B21" s="187"/>
      <c r="C21" s="945" t="s">
        <v>343</v>
      </c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200"/>
    </row>
    <row r="22" spans="1:38" ht="13.5" customHeight="1">
      <c r="A22" s="187"/>
      <c r="B22" s="187"/>
      <c r="C22" s="909"/>
      <c r="D22" s="909"/>
      <c r="E22" s="909"/>
      <c r="F22" s="909"/>
      <c r="G22" s="909"/>
      <c r="H22" s="909"/>
      <c r="I22" s="909"/>
      <c r="J22" s="909"/>
      <c r="K22" s="909"/>
      <c r="L22" s="909"/>
      <c r="M22" s="909"/>
      <c r="N22" s="909"/>
      <c r="O22" s="909"/>
      <c r="P22" s="909"/>
      <c r="Q22" s="909"/>
      <c r="R22" s="909"/>
      <c r="S22" s="909"/>
      <c r="T22" s="909"/>
      <c r="U22" s="909"/>
      <c r="V22" s="909"/>
      <c r="W22" s="909"/>
      <c r="X22" s="909"/>
      <c r="Y22" s="909"/>
      <c r="Z22" s="909"/>
      <c r="AA22" s="909"/>
      <c r="AB22" s="909"/>
      <c r="AC22" s="909"/>
      <c r="AD22" s="909"/>
      <c r="AE22" s="909"/>
      <c r="AF22" s="909"/>
      <c r="AG22" s="909"/>
      <c r="AH22" s="909"/>
      <c r="AI22" s="909"/>
      <c r="AJ22" s="909"/>
      <c r="AK22" s="909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0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2"/>
      <c r="U25" s="194"/>
      <c r="V25" s="910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911"/>
      <c r="AK25" s="912"/>
      <c r="AL25" s="187"/>
    </row>
    <row r="26" spans="1:38" ht="19.5" customHeight="1">
      <c r="A26" s="187"/>
      <c r="B26" s="187"/>
      <c r="C26" s="953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5"/>
      <c r="U26" s="194"/>
      <c r="V26" s="913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5"/>
      <c r="AL26" s="187"/>
    </row>
    <row r="27" spans="1:38" ht="13.5" customHeight="1">
      <c r="A27" s="187"/>
      <c r="B27" s="187"/>
      <c r="C27" s="956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8"/>
      <c r="U27" s="194"/>
      <c r="V27" s="916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7"/>
      <c r="AJ27" s="917"/>
      <c r="AK27" s="918"/>
      <c r="AL27" s="187"/>
    </row>
    <row r="28" spans="1:38" ht="44.25" customHeight="1">
      <c r="A28" s="187"/>
      <c r="B28" s="187"/>
      <c r="C28" s="919" t="s">
        <v>291</v>
      </c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195"/>
      <c r="V28" s="690" t="s">
        <v>292</v>
      </c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0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8" t="s">
        <v>342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</row>
    <row r="31" spans="1:38" ht="12" customHeight="1">
      <c r="A31" s="928"/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 ht="11.25">
      <c r="A32" s="929"/>
      <c r="B32" s="929"/>
      <c r="C32" s="929"/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29"/>
      <c r="Y32" s="929"/>
      <c r="Z32" s="929"/>
      <c r="AA32" s="929"/>
      <c r="AB32" s="929"/>
      <c r="AC32" s="929"/>
      <c r="AD32" s="929"/>
      <c r="AE32" s="929"/>
      <c r="AF32" s="929"/>
      <c r="AG32" s="929"/>
      <c r="AH32" s="929"/>
      <c r="AI32" s="929"/>
      <c r="AJ32" s="929"/>
      <c r="AK32" s="929"/>
      <c r="AL32" s="929"/>
    </row>
    <row r="33" spans="1:38" ht="11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 ht="11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showGridLines="0" view="pageBreakPreview" zoomScaleNormal="150" zoomScaleSheetLayoutView="100" zoomScalePageLayoutView="110" workbookViewId="0" topLeftCell="A4">
      <selection activeCell="C18" sqref="C18"/>
    </sheetView>
  </sheetViews>
  <sheetFormatPr defaultColWidth="9.140625" defaultRowHeight="12.75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15625" style="4" customWidth="1"/>
    <col min="9" max="9" width="5.57421875" style="4" customWidth="1"/>
    <col min="10" max="10" width="9.140625" style="4" customWidth="1"/>
    <col min="11" max="16384" width="9.140625" style="4" customWidth="1"/>
  </cols>
  <sheetData>
    <row r="1" spans="1:6" s="223" customFormat="1" ht="24" customHeight="1">
      <c r="A1" s="441" t="s">
        <v>177</v>
      </c>
      <c r="B1" s="441"/>
      <c r="C1" s="441"/>
      <c r="D1" s="441"/>
      <c r="E1" s="441"/>
      <c r="F1" s="441"/>
    </row>
    <row r="2" spans="1:9" ht="21.75" customHeight="1">
      <c r="A2" s="428" t="s">
        <v>148</v>
      </c>
      <c r="B2" s="429"/>
      <c r="C2" s="429"/>
      <c r="D2" s="429"/>
      <c r="E2" s="429"/>
      <c r="F2" s="430"/>
      <c r="I2" s="128" t="s">
        <v>261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262</v>
      </c>
      <c r="H3" s="427"/>
      <c r="I3" s="427"/>
      <c r="J3" s="427"/>
    </row>
    <row r="4" spans="1:10" ht="19.5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6" ht="19.5" customHeight="1">
      <c r="A6" s="435" t="s">
        <v>118</v>
      </c>
      <c r="B6" s="435"/>
      <c r="C6" s="223"/>
      <c r="D6" s="244"/>
      <c r="E6" s="209"/>
      <c r="F6" s="209"/>
    </row>
    <row r="7" spans="1:6" ht="3.75" customHeight="1">
      <c r="A7" s="218"/>
      <c r="B7" s="218"/>
      <c r="C7" s="223"/>
      <c r="D7" s="319"/>
      <c r="E7" s="209"/>
      <c r="F7" s="209"/>
    </row>
    <row r="8" spans="1:10" s="223" customFormat="1" ht="19.5" customHeight="1">
      <c r="A8" s="223" t="s">
        <v>87</v>
      </c>
      <c r="D8" s="263" t="s">
        <v>40</v>
      </c>
      <c r="J8" s="62"/>
    </row>
    <row r="9" s="223" customFormat="1" ht="3.75" customHeight="1">
      <c r="J9" s="62"/>
    </row>
    <row r="10" spans="1:10" s="223" customFormat="1" ht="19.5" customHeight="1">
      <c r="A10" s="438" t="s">
        <v>86</v>
      </c>
      <c r="B10" s="438"/>
      <c r="C10" s="438"/>
      <c r="D10" s="438"/>
      <c r="E10" s="438"/>
      <c r="F10" s="438"/>
      <c r="J10" s="62"/>
    </row>
    <row r="11" spans="1:6" s="62" customFormat="1" ht="13.5" customHeight="1">
      <c r="A11" s="446" t="s">
        <v>170</v>
      </c>
      <c r="B11" s="447"/>
      <c r="C11" s="448"/>
      <c r="D11" s="305" t="s">
        <v>66</v>
      </c>
      <c r="E11" s="446" t="s">
        <v>344</v>
      </c>
      <c r="F11" s="448"/>
    </row>
    <row r="12" spans="1:6" s="301" customFormat="1" ht="19.5" customHeight="1">
      <c r="A12" s="418"/>
      <c r="B12" s="419"/>
      <c r="C12" s="420"/>
      <c r="D12" s="306"/>
      <c r="E12" s="442" t="s">
        <v>22</v>
      </c>
      <c r="F12" s="443"/>
    </row>
    <row r="13" spans="1:6" s="62" customFormat="1" ht="13.5" customHeight="1">
      <c r="A13" s="446" t="s">
        <v>322</v>
      </c>
      <c r="B13" s="447"/>
      <c r="C13" s="448"/>
      <c r="D13" s="307" t="s">
        <v>355</v>
      </c>
      <c r="E13" s="444" t="s">
        <v>323</v>
      </c>
      <c r="F13" s="445"/>
    </row>
    <row r="14" spans="1:6" ht="19.5" customHeight="1">
      <c r="A14" s="442"/>
      <c r="B14" s="449"/>
      <c r="C14" s="443"/>
      <c r="D14" s="308"/>
      <c r="E14" s="442"/>
      <c r="F14" s="443"/>
    </row>
    <row r="15" spans="1:6" s="62" customFormat="1" ht="13.5" customHeight="1">
      <c r="A15" s="446" t="s">
        <v>324</v>
      </c>
      <c r="B15" s="447"/>
      <c r="C15" s="448"/>
      <c r="D15" s="223"/>
      <c r="E15" s="223"/>
      <c r="F15" s="223"/>
    </row>
    <row r="16" spans="1:6" ht="19.5" customHeight="1">
      <c r="A16" s="451" t="s">
        <v>22</v>
      </c>
      <c r="B16" s="452"/>
      <c r="C16" s="453"/>
      <c r="D16" s="223"/>
      <c r="E16" s="223"/>
      <c r="F16" s="223"/>
    </row>
    <row r="17" spans="1:6" ht="19.5" customHeight="1">
      <c r="A17" s="223" t="s">
        <v>325</v>
      </c>
      <c r="B17" s="223"/>
      <c r="C17" s="223"/>
      <c r="D17" s="219"/>
      <c r="F17" s="219"/>
    </row>
    <row r="18" spans="1:6" ht="19.5" customHeight="1">
      <c r="A18" s="450" t="s">
        <v>376</v>
      </c>
      <c r="B18" s="450"/>
      <c r="C18" s="117"/>
      <c r="D18" s="303" t="s">
        <v>377</v>
      </c>
      <c r="E18" s="117"/>
      <c r="F18" s="219"/>
    </row>
    <row r="19" spans="1:6" ht="3.75" customHeight="1">
      <c r="A19" s="223"/>
      <c r="B19" s="223"/>
      <c r="C19" s="223"/>
      <c r="D19" s="223"/>
      <c r="E19" s="223"/>
      <c r="F19" s="219"/>
    </row>
    <row r="20" spans="1:6" ht="19.5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6" s="304" customFormat="1" ht="19.5" customHeight="1">
      <c r="A21" s="275" t="s">
        <v>67</v>
      </c>
      <c r="B21" s="63"/>
      <c r="C21" s="63"/>
      <c r="D21" s="63"/>
      <c r="E21" s="63"/>
      <c r="F21" s="63"/>
    </row>
    <row r="22" spans="1:6" s="276" customFormat="1" ht="24.75" customHeight="1">
      <c r="A22" s="151" t="s">
        <v>80</v>
      </c>
      <c r="B22" s="309" t="s">
        <v>78</v>
      </c>
      <c r="C22" s="275"/>
      <c r="D22" s="439" t="s">
        <v>512</v>
      </c>
      <c r="E22" s="440"/>
      <c r="F22" s="314"/>
    </row>
    <row r="23" spans="1:6" ht="19.5" customHeight="1">
      <c r="A23" s="434" t="s">
        <v>171</v>
      </c>
      <c r="B23" s="434"/>
      <c r="C23" s="434"/>
      <c r="D23" s="434"/>
      <c r="E23" s="434"/>
      <c r="F23" s="434"/>
    </row>
    <row r="24" spans="1:6" s="278" customFormat="1" ht="9.75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6" s="65" customFormat="1" ht="15.7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6" s="277" customFormat="1" ht="9.75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6" s="65" customFormat="1" ht="15.75" customHeight="1">
      <c r="A27" s="311"/>
      <c r="B27" s="418"/>
      <c r="C27" s="420"/>
      <c r="D27" s="311"/>
      <c r="E27" s="418"/>
      <c r="F27" s="420"/>
    </row>
    <row r="28" spans="1:6" s="277" customFormat="1" ht="9.75" customHeight="1">
      <c r="A28" s="222" t="s">
        <v>36</v>
      </c>
      <c r="B28" s="432" t="s">
        <v>37</v>
      </c>
      <c r="C28" s="433"/>
      <c r="D28" s="273" t="s">
        <v>326</v>
      </c>
      <c r="E28" s="432" t="s">
        <v>327</v>
      </c>
      <c r="F28" s="437"/>
    </row>
    <row r="29" spans="1:6" s="65" customFormat="1" ht="15.75" customHeight="1">
      <c r="A29" s="311"/>
      <c r="B29" s="418"/>
      <c r="C29" s="419"/>
      <c r="D29" s="308"/>
      <c r="E29" s="418"/>
      <c r="F29" s="420"/>
    </row>
    <row r="30" spans="1:6" s="278" customFormat="1" ht="9.75" customHeight="1">
      <c r="A30" s="432" t="s">
        <v>328</v>
      </c>
      <c r="B30" s="433"/>
      <c r="C30" s="437"/>
      <c r="D30" s="432" t="s">
        <v>329</v>
      </c>
      <c r="E30" s="433"/>
      <c r="F30" s="437"/>
    </row>
    <row r="31" spans="1:6" s="65" customFormat="1" ht="15.75" customHeight="1">
      <c r="A31" s="423"/>
      <c r="B31" s="424"/>
      <c r="C31" s="425"/>
      <c r="D31" s="423"/>
      <c r="E31" s="424"/>
      <c r="F31" s="425"/>
    </row>
    <row r="32" spans="1:10" s="2" customFormat="1" ht="19.5" customHeight="1">
      <c r="A32" s="223" t="s">
        <v>178</v>
      </c>
      <c r="B32" s="223"/>
      <c r="C32" s="223"/>
      <c r="D32" s="223"/>
      <c r="E32" s="223"/>
      <c r="F32" s="223"/>
      <c r="J32" s="62"/>
    </row>
    <row r="33" spans="1:6" s="278" customFormat="1" ht="9.75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6" s="64" customFormat="1" ht="15.75" customHeight="1">
      <c r="A34" s="313" t="s">
        <v>22</v>
      </c>
      <c r="B34" s="451" t="str">
        <f>IF(A34&lt;&gt;"Polska","nie dotyczy","(wybierz z listy)")</f>
        <v>nie dotyczy</v>
      </c>
      <c r="C34" s="453"/>
      <c r="D34" s="312" t="str">
        <f>IF(A34&lt;&gt;"Polska","nie dotyczy","")</f>
        <v>nie dotyczy</v>
      </c>
      <c r="E34" s="454" t="str">
        <f>IF(A34&lt;&gt;"Polska","nie dotyczy","")</f>
        <v>nie dotyczy</v>
      </c>
      <c r="F34" s="455"/>
    </row>
    <row r="35" spans="1:6" s="277" customFormat="1" ht="12.75" customHeight="1">
      <c r="A35" s="338" t="s">
        <v>493</v>
      </c>
      <c r="B35" s="415" t="s">
        <v>494</v>
      </c>
      <c r="C35" s="416"/>
      <c r="D35" s="339" t="s">
        <v>495</v>
      </c>
      <c r="E35" s="415" t="s">
        <v>496</v>
      </c>
      <c r="F35" s="417"/>
    </row>
    <row r="36" spans="1:6" s="65" customFormat="1" ht="15.75" customHeight="1">
      <c r="A36" s="311"/>
      <c r="B36" s="418"/>
      <c r="C36" s="420"/>
      <c r="D36" s="311"/>
      <c r="E36" s="418"/>
      <c r="F36" s="420"/>
    </row>
    <row r="37" spans="1:6" s="277" customFormat="1" ht="9.75" customHeight="1">
      <c r="A37" s="340" t="s">
        <v>497</v>
      </c>
      <c r="B37" s="415" t="s">
        <v>498</v>
      </c>
      <c r="C37" s="416"/>
      <c r="D37" s="341" t="s">
        <v>499</v>
      </c>
      <c r="E37" s="415" t="s">
        <v>500</v>
      </c>
      <c r="F37" s="417"/>
    </row>
    <row r="38" spans="1:6" s="65" customFormat="1" ht="15.75" customHeight="1">
      <c r="A38" s="311"/>
      <c r="B38" s="418"/>
      <c r="C38" s="419"/>
      <c r="D38" s="308"/>
      <c r="E38" s="418"/>
      <c r="F38" s="420"/>
    </row>
    <row r="39" spans="1:6" s="278" customFormat="1" ht="9.75" customHeight="1">
      <c r="A39" s="415" t="s">
        <v>501</v>
      </c>
      <c r="B39" s="416"/>
      <c r="C39" s="417"/>
      <c r="D39" s="422"/>
      <c r="E39" s="422"/>
      <c r="F39" s="422"/>
    </row>
    <row r="40" spans="1:6" s="65" customFormat="1" ht="15.75" customHeight="1">
      <c r="A40" s="423"/>
      <c r="B40" s="424"/>
      <c r="C40" s="425"/>
      <c r="D40" s="426"/>
      <c r="E40" s="426"/>
      <c r="F40" s="426"/>
    </row>
    <row r="41" spans="1:10" s="2" customFormat="1" ht="19.5" customHeight="1">
      <c r="A41" s="223" t="s">
        <v>158</v>
      </c>
      <c r="B41" s="223"/>
      <c r="C41" s="223"/>
      <c r="D41" s="223"/>
      <c r="E41" s="223"/>
      <c r="F41" s="223"/>
      <c r="J41" s="62"/>
    </row>
    <row r="42" spans="1:6" s="279" customFormat="1" ht="9.75" customHeight="1">
      <c r="A42" s="459" t="s">
        <v>151</v>
      </c>
      <c r="B42" s="463"/>
      <c r="C42" s="460"/>
      <c r="D42" s="280" t="s">
        <v>152</v>
      </c>
      <c r="E42" s="459" t="s">
        <v>266</v>
      </c>
      <c r="F42" s="460"/>
    </row>
    <row r="43" spans="1:6" s="66" customFormat="1" ht="15.75" customHeight="1">
      <c r="A43" s="461"/>
      <c r="B43" s="464"/>
      <c r="C43" s="462"/>
      <c r="D43" s="317"/>
      <c r="E43" s="461"/>
      <c r="F43" s="462"/>
    </row>
    <row r="44" spans="1:10" s="2" customFormat="1" ht="19.5" customHeight="1">
      <c r="A44" s="223" t="s">
        <v>159</v>
      </c>
      <c r="B44" s="223"/>
      <c r="C44" s="223"/>
      <c r="D44" s="223"/>
      <c r="E44" s="223"/>
      <c r="F44" s="223"/>
      <c r="J44" s="62"/>
    </row>
    <row r="45" spans="1:6" s="278" customFormat="1" ht="9.75" customHeight="1">
      <c r="A45" s="432" t="s">
        <v>69</v>
      </c>
      <c r="B45" s="433"/>
      <c r="C45" s="437"/>
      <c r="D45" s="273" t="s">
        <v>70</v>
      </c>
      <c r="E45" s="432" t="s">
        <v>267</v>
      </c>
      <c r="F45" s="437"/>
    </row>
    <row r="46" spans="1:6" ht="15.75" customHeight="1">
      <c r="A46" s="456"/>
      <c r="B46" s="457"/>
      <c r="C46" s="458"/>
      <c r="D46" s="318"/>
      <c r="E46" s="456"/>
      <c r="F46" s="458"/>
    </row>
    <row r="47" spans="1:6" s="278" customFormat="1" ht="9.75" customHeight="1">
      <c r="A47" s="432" t="s">
        <v>330</v>
      </c>
      <c r="B47" s="433"/>
      <c r="C47" s="437"/>
      <c r="D47" s="273" t="s">
        <v>331</v>
      </c>
      <c r="E47" s="315"/>
      <c r="F47" s="315"/>
    </row>
    <row r="48" spans="1:10" ht="15.75" customHeight="1">
      <c r="A48" s="456"/>
      <c r="B48" s="457"/>
      <c r="C48" s="458"/>
      <c r="D48" s="318"/>
      <c r="E48" s="59"/>
      <c r="F48" s="59"/>
      <c r="I48" s="125"/>
      <c r="J48" s="125"/>
    </row>
    <row r="49" spans="1:10" ht="21.75" customHeight="1">
      <c r="A49" s="414" t="s">
        <v>268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9" customHeight="1">
      <c r="A50" s="272"/>
      <c r="B50" s="272"/>
      <c r="C50" s="272"/>
      <c r="D50" s="272"/>
      <c r="E50" s="133"/>
      <c r="F50" s="133"/>
      <c r="I50" s="125"/>
      <c r="J50" s="125"/>
    </row>
    <row r="51" spans="1:10" ht="11.25">
      <c r="A51" s="421" t="s">
        <v>375</v>
      </c>
      <c r="B51" s="421"/>
      <c r="C51" s="421"/>
      <c r="D51" s="421"/>
      <c r="E51" s="421"/>
      <c r="F51" s="421"/>
      <c r="I51" s="125"/>
      <c r="J51" s="125"/>
    </row>
    <row r="52" spans="1:10" ht="11.25">
      <c r="A52" s="413" t="s">
        <v>310</v>
      </c>
      <c r="B52" s="413"/>
      <c r="C52" s="413"/>
      <c r="D52" s="413"/>
      <c r="E52" s="224"/>
      <c r="F52" s="224"/>
      <c r="I52" s="125"/>
      <c r="J52" s="125"/>
    </row>
  </sheetData>
  <sheetProtection sheet="1"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76" r:id="rId2"/>
  <headerFooter alignWithMargins="0">
    <oddFooter>&amp;L&amp;8PROW 2014-2020_19.2/4/z&amp;R
&amp;8Strona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5"/>
  <sheetViews>
    <sheetView showGridLines="0" view="pageBreakPreview" zoomScaleNormal="150" zoomScaleSheetLayoutView="100" zoomScalePageLayoutView="110" workbookViewId="0" topLeftCell="A1">
      <selection activeCell="AB112" sqref="AB112:AI112"/>
    </sheetView>
  </sheetViews>
  <sheetFormatPr defaultColWidth="9.140625" defaultRowHeight="12.75"/>
  <cols>
    <col min="1" max="1" width="3.140625" style="22" customWidth="1"/>
    <col min="2" max="2" width="3.00390625" style="22" customWidth="1"/>
    <col min="3" max="3" width="2.8515625" style="22" customWidth="1"/>
    <col min="4" max="4" width="3.00390625" style="22" customWidth="1"/>
    <col min="5" max="5" width="3.421875" style="22" customWidth="1"/>
    <col min="6" max="6" width="2.7109375" style="22" customWidth="1"/>
    <col min="7" max="10" width="3.00390625" style="22" customWidth="1"/>
    <col min="11" max="14" width="3.421875" style="22" customWidth="1"/>
    <col min="15" max="15" width="3.28125" style="22" customWidth="1"/>
    <col min="16" max="16" width="2.8515625" style="22" customWidth="1"/>
    <col min="17" max="17" width="3.00390625" style="22" customWidth="1"/>
    <col min="18" max="19" width="2.7109375" style="22" customWidth="1"/>
    <col min="20" max="30" width="3.00390625" style="22" customWidth="1"/>
    <col min="31" max="31" width="3.7109375" style="22" customWidth="1"/>
    <col min="32" max="34" width="2.8515625" style="22" customWidth="1"/>
    <col min="35" max="35" width="1.1484375" style="22" customWidth="1"/>
    <col min="36" max="36" width="6.7109375" style="22" customWidth="1"/>
    <col min="37" max="37" width="30.8515625" style="22" customWidth="1"/>
    <col min="38" max="16384" width="9.140625" style="22" customWidth="1"/>
  </cols>
  <sheetData>
    <row r="1" spans="1:35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5" s="23" customFormat="1" ht="15" customHeight="1">
      <c r="A2" s="485" t="s">
        <v>110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</row>
    <row r="3" spans="1:35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5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5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5" s="4" customFormat="1" ht="12" customHeight="1">
      <c r="A6" s="465" t="s">
        <v>64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7"/>
    </row>
    <row r="7" spans="1:35" s="4" customFormat="1" ht="79.5" customHeight="1">
      <c r="A7" s="468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70"/>
    </row>
    <row r="8" spans="1:37" s="4" customFormat="1" ht="15" customHeight="1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3"/>
      <c r="AK8" s="131" t="s">
        <v>265</v>
      </c>
    </row>
    <row r="9" spans="1:35" s="4" customFormat="1" ht="4.5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5" s="4" customFormat="1" ht="12" customHeight="1">
      <c r="A10" s="465" t="s">
        <v>315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</row>
    <row r="11" spans="1:35" s="4" customFormat="1" ht="79.5" customHeight="1">
      <c r="A11" s="468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70"/>
    </row>
    <row r="12" spans="1:35" s="4" customFormat="1" ht="15" customHeight="1">
      <c r="A12" s="471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3"/>
    </row>
    <row r="13" spans="1:35" s="4" customFormat="1" ht="4.5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5" s="4" customFormat="1" ht="12" customHeight="1">
      <c r="A14" s="465" t="s">
        <v>79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7"/>
    </row>
    <row r="15" spans="1:35" s="4" customFormat="1" ht="79.5" customHeight="1">
      <c r="A15" s="468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70"/>
    </row>
    <row r="16" spans="1:35" s="4" customFormat="1" ht="15" customHeight="1">
      <c r="A16" s="471"/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3"/>
    </row>
    <row r="17" spans="1:35" s="4" customFormat="1" ht="4.5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4" t="s">
        <v>65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6"/>
    </row>
    <row r="19" spans="1:35" ht="159.75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9"/>
    </row>
    <row r="20" spans="1:35" s="23" customFormat="1" ht="15" customHeight="1">
      <c r="A20" s="480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2"/>
    </row>
    <row r="21" spans="1:35" s="23" customFormat="1" ht="4.5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4" t="s">
        <v>92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6"/>
    </row>
    <row r="23" spans="1:35" s="23" customFormat="1" ht="45" customHeight="1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</row>
    <row r="24" spans="1:35" s="23" customFormat="1" ht="15" customHeight="1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</row>
    <row r="25" spans="1:35" s="23" customFormat="1" ht="4.5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4" t="s">
        <v>93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6"/>
    </row>
    <row r="27" spans="1:35" s="23" customFormat="1" ht="159.75" customHeight="1">
      <c r="A27" s="477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9"/>
    </row>
    <row r="28" spans="1:35" s="23" customFormat="1" ht="15" customHeight="1">
      <c r="A28" s="480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2"/>
    </row>
    <row r="29" spans="1:35" s="23" customFormat="1" ht="4.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4.5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6" t="s">
        <v>53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8"/>
      <c r="AA31" s="508"/>
      <c r="AB31" s="508"/>
      <c r="AC31" s="508"/>
      <c r="AD31" s="508"/>
      <c r="AE31" s="508"/>
      <c r="AF31" s="508"/>
      <c r="AG31" s="508"/>
      <c r="AH31" s="508"/>
      <c r="AI31" s="509"/>
    </row>
    <row r="32" spans="1:35" s="23" customFormat="1" ht="2.25" customHeight="1">
      <c r="A32" s="510" t="s">
        <v>52</v>
      </c>
      <c r="B32" s="511"/>
      <c r="C32" s="512" t="s">
        <v>155</v>
      </c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4"/>
    </row>
    <row r="33" spans="1:35" s="23" customFormat="1" ht="24" customHeight="1">
      <c r="A33" s="510"/>
      <c r="B33" s="511"/>
      <c r="C33" s="515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7"/>
    </row>
    <row r="34" spans="1:35" s="23" customFormat="1" ht="2.25" customHeight="1">
      <c r="A34" s="510"/>
      <c r="B34" s="511"/>
      <c r="C34" s="518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20"/>
    </row>
    <row r="35" spans="1:35" s="23" customFormat="1" ht="2.25" customHeight="1">
      <c r="A35" s="487" t="s">
        <v>57</v>
      </c>
      <c r="B35" s="488"/>
      <c r="C35" s="475" t="s">
        <v>55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6"/>
      <c r="Z35" s="497" t="s">
        <v>8</v>
      </c>
      <c r="AA35" s="498"/>
      <c r="AB35" s="498"/>
      <c r="AC35" s="498"/>
      <c r="AD35" s="498"/>
      <c r="AE35" s="498"/>
      <c r="AF35" s="498"/>
      <c r="AG35" s="498"/>
      <c r="AH35" s="498"/>
      <c r="AI35" s="499"/>
    </row>
    <row r="36" spans="1:35" ht="21.75" customHeight="1">
      <c r="A36" s="489"/>
      <c r="B36" s="490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4"/>
      <c r="Z36" s="500"/>
      <c r="AA36" s="501"/>
      <c r="AB36" s="501"/>
      <c r="AC36" s="501"/>
      <c r="AD36" s="501"/>
      <c r="AE36" s="501"/>
      <c r="AF36" s="501"/>
      <c r="AG36" s="501"/>
      <c r="AH36" s="501"/>
      <c r="AI36" s="502"/>
    </row>
    <row r="37" spans="1:35" ht="2.25" customHeight="1">
      <c r="A37" s="491"/>
      <c r="B37" s="492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6"/>
      <c r="Z37" s="503"/>
      <c r="AA37" s="504"/>
      <c r="AB37" s="504"/>
      <c r="AC37" s="504"/>
      <c r="AD37" s="504"/>
      <c r="AE37" s="504"/>
      <c r="AF37" s="504"/>
      <c r="AG37" s="504"/>
      <c r="AH37" s="504"/>
      <c r="AI37" s="505"/>
    </row>
    <row r="38" spans="1:35" ht="4.5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4" t="s">
        <v>316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6"/>
    </row>
    <row r="40" spans="1:35" ht="159.75" customHeight="1">
      <c r="A40" s="477"/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9"/>
    </row>
    <row r="41" spans="1:35" ht="15" customHeight="1">
      <c r="A41" s="480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2"/>
    </row>
    <row r="42" spans="1:35" s="23" customFormat="1" ht="4.5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 ht="11.25">
      <c r="A43" s="493" t="s">
        <v>317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</row>
    <row r="44" spans="1:35" s="23" customFormat="1" ht="4.5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 ht="11.25">
      <c r="A45" s="493" t="s">
        <v>245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</row>
    <row r="46" spans="1:35" ht="4.5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1" t="s">
        <v>88</v>
      </c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9"/>
      <c r="Q47" s="521" t="s">
        <v>89</v>
      </c>
      <c r="R47" s="508"/>
      <c r="S47" s="508"/>
      <c r="T47" s="509"/>
      <c r="U47" s="521" t="s">
        <v>90</v>
      </c>
      <c r="V47" s="508"/>
      <c r="W47" s="508"/>
      <c r="X47" s="509"/>
      <c r="Y47" s="521" t="s">
        <v>91</v>
      </c>
      <c r="Z47" s="508"/>
      <c r="AA47" s="508"/>
      <c r="AB47" s="508"/>
      <c r="AC47" s="508"/>
      <c r="AD47" s="508"/>
      <c r="AE47" s="508"/>
      <c r="AF47" s="508"/>
      <c r="AG47" s="508"/>
      <c r="AH47" s="508"/>
      <c r="AI47" s="509"/>
    </row>
    <row r="48" spans="1:35" s="167" customFormat="1" ht="39" customHeight="1">
      <c r="A48" s="19" t="s">
        <v>5</v>
      </c>
      <c r="B48" s="522" t="s">
        <v>111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4"/>
      <c r="Q48" s="525"/>
      <c r="R48" s="525"/>
      <c r="S48" s="525"/>
      <c r="T48" s="525"/>
      <c r="U48" s="526" t="s">
        <v>244</v>
      </c>
      <c r="V48" s="526"/>
      <c r="W48" s="526"/>
      <c r="X48" s="526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</row>
    <row r="49" spans="1:35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5" ht="4.5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5" ht="15" customHeight="1">
      <c r="A51" s="493" t="s">
        <v>94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</row>
    <row r="52" spans="1:35" ht="4.5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5" ht="39.75" customHeight="1">
      <c r="A53" s="19" t="s">
        <v>1</v>
      </c>
      <c r="B53" s="521" t="s">
        <v>88</v>
      </c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9"/>
      <c r="Q53" s="526" t="s">
        <v>89</v>
      </c>
      <c r="R53" s="526"/>
      <c r="S53" s="526"/>
      <c r="T53" s="526"/>
      <c r="U53" s="526" t="s">
        <v>90</v>
      </c>
      <c r="V53" s="526"/>
      <c r="W53" s="526"/>
      <c r="X53" s="526"/>
      <c r="Y53" s="526" t="s">
        <v>91</v>
      </c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</row>
    <row r="54" spans="1:35" ht="39.75" customHeight="1">
      <c r="A54" s="73" t="s">
        <v>5</v>
      </c>
      <c r="B54" s="528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30"/>
      <c r="Q54" s="525"/>
      <c r="R54" s="525"/>
      <c r="S54" s="525"/>
      <c r="T54" s="525"/>
      <c r="U54" s="525"/>
      <c r="V54" s="525"/>
      <c r="W54" s="525"/>
      <c r="X54" s="525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</row>
    <row r="55" spans="1:35" ht="39.75" customHeight="1">
      <c r="A55" s="19" t="s">
        <v>7</v>
      </c>
      <c r="B55" s="528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30"/>
      <c r="Q55" s="525"/>
      <c r="R55" s="525"/>
      <c r="S55" s="525"/>
      <c r="T55" s="525"/>
      <c r="U55" s="525"/>
      <c r="V55" s="525"/>
      <c r="W55" s="525"/>
      <c r="X55" s="525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</row>
    <row r="56" spans="1:35" s="107" customFormat="1" ht="39.75" customHeight="1">
      <c r="A56" s="101" t="s">
        <v>260</v>
      </c>
      <c r="B56" s="528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30"/>
      <c r="Q56" s="525"/>
      <c r="R56" s="525"/>
      <c r="S56" s="525"/>
      <c r="T56" s="525"/>
      <c r="U56" s="525"/>
      <c r="V56" s="525"/>
      <c r="W56" s="525"/>
      <c r="X56" s="525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263</v>
      </c>
    </row>
    <row r="58" spans="1:37" s="74" customFormat="1" ht="15" customHeight="1">
      <c r="A58" s="538" t="s">
        <v>95</v>
      </c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K58" s="130" t="s">
        <v>264</v>
      </c>
    </row>
    <row r="59" spans="1:37" s="74" customFormat="1" ht="4.5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5" s="75" customFormat="1" ht="9" customHeight="1">
      <c r="A60" s="539" t="s">
        <v>96</v>
      </c>
      <c r="B60" s="539"/>
      <c r="C60" s="539"/>
      <c r="D60" s="539"/>
      <c r="E60" s="539"/>
      <c r="F60" s="539"/>
      <c r="G60" s="539"/>
      <c r="H60" s="539" t="s">
        <v>97</v>
      </c>
      <c r="I60" s="539"/>
      <c r="J60" s="539"/>
      <c r="K60" s="539"/>
      <c r="L60" s="539"/>
      <c r="M60" s="539"/>
      <c r="N60" s="539"/>
      <c r="O60" s="539"/>
      <c r="P60" s="539"/>
      <c r="Q60" s="539"/>
      <c r="R60" s="539" t="s">
        <v>98</v>
      </c>
      <c r="S60" s="539"/>
      <c r="T60" s="539"/>
      <c r="U60" s="539"/>
      <c r="V60" s="539"/>
      <c r="W60" s="539"/>
      <c r="X60" s="539"/>
      <c r="Y60" s="539"/>
      <c r="Z60" s="531" t="s">
        <v>99</v>
      </c>
      <c r="AA60" s="532"/>
      <c r="AB60" s="532"/>
      <c r="AC60" s="532"/>
      <c r="AD60" s="532"/>
      <c r="AE60" s="532"/>
      <c r="AF60" s="532"/>
      <c r="AG60" s="532"/>
      <c r="AH60" s="532"/>
      <c r="AI60" s="533"/>
    </row>
    <row r="61" spans="1:35" ht="15" customHeight="1">
      <c r="A61" s="540" t="s">
        <v>21</v>
      </c>
      <c r="B61" s="540"/>
      <c r="C61" s="540"/>
      <c r="D61" s="540"/>
      <c r="E61" s="540"/>
      <c r="F61" s="540"/>
      <c r="G61" s="540"/>
      <c r="H61" s="534" t="s">
        <v>22</v>
      </c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5"/>
      <c r="AA61" s="536"/>
      <c r="AB61" s="536"/>
      <c r="AC61" s="536"/>
      <c r="AD61" s="536"/>
      <c r="AE61" s="536"/>
      <c r="AF61" s="536"/>
      <c r="AG61" s="536"/>
      <c r="AH61" s="536"/>
      <c r="AI61" s="537"/>
    </row>
    <row r="62" spans="1:35" s="77" customFormat="1" ht="9" customHeight="1">
      <c r="A62" s="531" t="s">
        <v>100</v>
      </c>
      <c r="B62" s="532"/>
      <c r="C62" s="532"/>
      <c r="D62" s="532"/>
      <c r="E62" s="532"/>
      <c r="F62" s="533"/>
      <c r="G62" s="531" t="s">
        <v>101</v>
      </c>
      <c r="H62" s="532"/>
      <c r="I62" s="532"/>
      <c r="J62" s="532"/>
      <c r="K62" s="532"/>
      <c r="L62" s="532"/>
      <c r="M62" s="532"/>
      <c r="N62" s="532"/>
      <c r="O62" s="533"/>
      <c r="P62" s="531" t="s">
        <v>102</v>
      </c>
      <c r="Q62" s="532"/>
      <c r="R62" s="532"/>
      <c r="S62" s="532"/>
      <c r="T62" s="532"/>
      <c r="U62" s="532"/>
      <c r="V62" s="532"/>
      <c r="W62" s="532"/>
      <c r="X62" s="532"/>
      <c r="Y62" s="533"/>
      <c r="Z62" s="531" t="s">
        <v>103</v>
      </c>
      <c r="AA62" s="532"/>
      <c r="AB62" s="532"/>
      <c r="AC62" s="532"/>
      <c r="AD62" s="532"/>
      <c r="AE62" s="532"/>
      <c r="AF62" s="532"/>
      <c r="AG62" s="532"/>
      <c r="AH62" s="532"/>
      <c r="AI62" s="533"/>
    </row>
    <row r="63" spans="1:35" ht="18" customHeight="1">
      <c r="A63" s="534"/>
      <c r="B63" s="534"/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4"/>
      <c r="W63" s="534"/>
      <c r="X63" s="534"/>
      <c r="Y63" s="534"/>
      <c r="Z63" s="535"/>
      <c r="AA63" s="536"/>
      <c r="AB63" s="536"/>
      <c r="AC63" s="536"/>
      <c r="AD63" s="536"/>
      <c r="AE63" s="536"/>
      <c r="AF63" s="536"/>
      <c r="AG63" s="536"/>
      <c r="AH63" s="536"/>
      <c r="AI63" s="537"/>
    </row>
    <row r="64" spans="1:35" s="78" customFormat="1" ht="9" customHeight="1">
      <c r="A64" s="539" t="s">
        <v>104</v>
      </c>
      <c r="B64" s="539"/>
      <c r="C64" s="539"/>
      <c r="D64" s="539"/>
      <c r="E64" s="539" t="s">
        <v>105</v>
      </c>
      <c r="F64" s="539"/>
      <c r="G64" s="539"/>
      <c r="H64" s="539"/>
      <c r="I64" s="531" t="s">
        <v>332</v>
      </c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3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1"/>
      <c r="B65" s="542"/>
      <c r="C65" s="542"/>
      <c r="D65" s="542"/>
      <c r="E65" s="541"/>
      <c r="F65" s="542"/>
      <c r="G65" s="542"/>
      <c r="H65" s="543"/>
      <c r="I65" s="544"/>
      <c r="J65" s="545"/>
      <c r="K65" s="545"/>
      <c r="L65" s="545"/>
      <c r="M65" s="545"/>
      <c r="N65" s="545"/>
      <c r="O65" s="545"/>
      <c r="P65" s="545"/>
      <c r="Q65" s="545"/>
      <c r="S65" s="548" t="s">
        <v>22</v>
      </c>
      <c r="T65" s="549"/>
      <c r="U65" s="549"/>
      <c r="V65" s="550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5"/>
      <c r="B66" s="536"/>
      <c r="C66" s="536"/>
      <c r="D66" s="536"/>
      <c r="E66" s="535"/>
      <c r="F66" s="536"/>
      <c r="G66" s="536"/>
      <c r="H66" s="537"/>
      <c r="I66" s="546"/>
      <c r="J66" s="547"/>
      <c r="K66" s="547"/>
      <c r="L66" s="547"/>
      <c r="M66" s="547"/>
      <c r="N66" s="547"/>
      <c r="O66" s="547"/>
      <c r="P66" s="547"/>
      <c r="Q66" s="547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1" t="s">
        <v>333</v>
      </c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9" t="s">
        <v>180</v>
      </c>
      <c r="B70" s="539"/>
      <c r="C70" s="539"/>
      <c r="D70" s="539"/>
      <c r="E70" s="539"/>
      <c r="F70" s="539"/>
      <c r="G70" s="539"/>
      <c r="H70" s="539" t="s">
        <v>181</v>
      </c>
      <c r="I70" s="539"/>
      <c r="J70" s="539"/>
      <c r="K70" s="539"/>
      <c r="L70" s="539"/>
      <c r="M70" s="539"/>
      <c r="N70" s="539"/>
      <c r="O70" s="539"/>
      <c r="P70" s="539"/>
      <c r="Q70" s="539"/>
      <c r="R70" s="539" t="s">
        <v>182</v>
      </c>
      <c r="S70" s="539"/>
      <c r="T70" s="539"/>
      <c r="U70" s="539"/>
      <c r="V70" s="539"/>
      <c r="W70" s="539"/>
      <c r="X70" s="539"/>
      <c r="Y70" s="539"/>
      <c r="Z70" s="531" t="s">
        <v>183</v>
      </c>
      <c r="AA70" s="532"/>
      <c r="AB70" s="532"/>
      <c r="AC70" s="532"/>
      <c r="AD70" s="532"/>
      <c r="AE70" s="532"/>
      <c r="AF70" s="532"/>
      <c r="AG70" s="532"/>
      <c r="AH70" s="532"/>
      <c r="AI70" s="533"/>
    </row>
    <row r="71" spans="1:35" ht="15" customHeight="1">
      <c r="A71" s="540" t="s">
        <v>21</v>
      </c>
      <c r="B71" s="540"/>
      <c r="C71" s="540"/>
      <c r="D71" s="540"/>
      <c r="E71" s="540"/>
      <c r="F71" s="540"/>
      <c r="G71" s="540"/>
      <c r="H71" s="534" t="s">
        <v>22</v>
      </c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535"/>
      <c r="AA71" s="536"/>
      <c r="AB71" s="536"/>
      <c r="AC71" s="536"/>
      <c r="AD71" s="536"/>
      <c r="AE71" s="536"/>
      <c r="AF71" s="536"/>
      <c r="AG71" s="536"/>
      <c r="AH71" s="536"/>
      <c r="AI71" s="537"/>
    </row>
    <row r="72" spans="1:35" s="77" customFormat="1" ht="12.75" customHeight="1">
      <c r="A72" s="531" t="s">
        <v>184</v>
      </c>
      <c r="B72" s="532"/>
      <c r="C72" s="532"/>
      <c r="D72" s="532"/>
      <c r="E72" s="532"/>
      <c r="F72" s="533"/>
      <c r="G72" s="531" t="s">
        <v>185</v>
      </c>
      <c r="H72" s="532"/>
      <c r="I72" s="532"/>
      <c r="J72" s="532"/>
      <c r="K72" s="532"/>
      <c r="L72" s="532"/>
      <c r="M72" s="532"/>
      <c r="N72" s="532"/>
      <c r="O72" s="533"/>
      <c r="P72" s="531" t="s">
        <v>186</v>
      </c>
      <c r="Q72" s="532"/>
      <c r="R72" s="532"/>
      <c r="S72" s="532"/>
      <c r="T72" s="532"/>
      <c r="U72" s="532"/>
      <c r="V72" s="532"/>
      <c r="W72" s="532"/>
      <c r="X72" s="532"/>
      <c r="Y72" s="533"/>
      <c r="Z72" s="531" t="s">
        <v>187</v>
      </c>
      <c r="AA72" s="532"/>
      <c r="AB72" s="532"/>
      <c r="AC72" s="532"/>
      <c r="AD72" s="532"/>
      <c r="AE72" s="532"/>
      <c r="AF72" s="532"/>
      <c r="AG72" s="532"/>
      <c r="AH72" s="532"/>
      <c r="AI72" s="533"/>
    </row>
    <row r="73" spans="1:35" ht="18" customHeight="1">
      <c r="A73" s="534"/>
      <c r="B73" s="534"/>
      <c r="C73" s="534"/>
      <c r="D73" s="534"/>
      <c r="E73" s="534"/>
      <c r="F73" s="534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  <c r="X73" s="534"/>
      <c r="Y73" s="534"/>
      <c r="Z73" s="535"/>
      <c r="AA73" s="536"/>
      <c r="AB73" s="536"/>
      <c r="AC73" s="536"/>
      <c r="AD73" s="536"/>
      <c r="AE73" s="536"/>
      <c r="AF73" s="536"/>
      <c r="AG73" s="536"/>
      <c r="AH73" s="536"/>
      <c r="AI73" s="537"/>
    </row>
    <row r="74" spans="1:35" s="78" customFormat="1" ht="11.25" customHeight="1">
      <c r="A74" s="539" t="s">
        <v>188</v>
      </c>
      <c r="B74" s="539"/>
      <c r="C74" s="539"/>
      <c r="D74" s="539"/>
      <c r="E74" s="539" t="s">
        <v>189</v>
      </c>
      <c r="F74" s="539"/>
      <c r="G74" s="539"/>
      <c r="H74" s="539"/>
      <c r="I74" s="531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</row>
    <row r="75" spans="1:35" s="79" customFormat="1" ht="18" customHeight="1">
      <c r="A75" s="534"/>
      <c r="B75" s="534"/>
      <c r="C75" s="534"/>
      <c r="D75" s="534"/>
      <c r="E75" s="534"/>
      <c r="F75" s="534"/>
      <c r="G75" s="534"/>
      <c r="H75" s="534"/>
      <c r="I75" s="552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5" t="s">
        <v>190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5"/>
      <c r="AA77" s="555"/>
      <c r="AB77" s="555"/>
      <c r="AC77" s="555"/>
      <c r="AD77" s="555"/>
      <c r="AE77" s="555"/>
      <c r="AF77" s="555"/>
      <c r="AG77" s="555"/>
      <c r="AH77" s="555"/>
      <c r="AI77" s="55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6" t="s">
        <v>1</v>
      </c>
      <c r="B79" s="556" t="s">
        <v>13</v>
      </c>
      <c r="C79" s="556"/>
      <c r="D79" s="556"/>
      <c r="E79" s="556"/>
      <c r="F79" s="556"/>
      <c r="G79" s="556"/>
      <c r="H79" s="556"/>
      <c r="I79" s="556"/>
      <c r="J79" s="556"/>
      <c r="K79" s="556"/>
      <c r="L79" s="556" t="s">
        <v>14</v>
      </c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  <c r="AA79" s="556"/>
      <c r="AB79" s="557" t="s">
        <v>457</v>
      </c>
      <c r="AC79" s="558"/>
      <c r="AD79" s="558"/>
      <c r="AE79" s="558"/>
      <c r="AF79" s="558"/>
      <c r="AG79" s="558"/>
      <c r="AH79" s="558"/>
      <c r="AI79" s="559"/>
    </row>
    <row r="80" spans="1:35" ht="15.75" customHeight="1">
      <c r="A80" s="556"/>
      <c r="B80" s="556" t="s">
        <v>15</v>
      </c>
      <c r="C80" s="556"/>
      <c r="D80" s="556"/>
      <c r="E80" s="556"/>
      <c r="F80" s="556" t="s">
        <v>16</v>
      </c>
      <c r="G80" s="556"/>
      <c r="H80" s="556"/>
      <c r="I80" s="556" t="s">
        <v>17</v>
      </c>
      <c r="J80" s="556"/>
      <c r="K80" s="556"/>
      <c r="L80" s="566" t="s">
        <v>18</v>
      </c>
      <c r="M80" s="566"/>
      <c r="N80" s="566"/>
      <c r="O80" s="567" t="s">
        <v>19</v>
      </c>
      <c r="P80" s="567"/>
      <c r="Q80" s="567"/>
      <c r="R80" s="567"/>
      <c r="S80" s="567"/>
      <c r="T80" s="567"/>
      <c r="U80" s="567"/>
      <c r="V80" s="567" t="s">
        <v>20</v>
      </c>
      <c r="W80" s="567"/>
      <c r="X80" s="567"/>
      <c r="Y80" s="567"/>
      <c r="Z80" s="567"/>
      <c r="AA80" s="567"/>
      <c r="AB80" s="560"/>
      <c r="AC80" s="561"/>
      <c r="AD80" s="561"/>
      <c r="AE80" s="561"/>
      <c r="AF80" s="561"/>
      <c r="AG80" s="561"/>
      <c r="AH80" s="561"/>
      <c r="AI80" s="562"/>
    </row>
    <row r="81" spans="1:35" ht="49.5" customHeight="1">
      <c r="A81" s="556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66"/>
      <c r="M81" s="566"/>
      <c r="N81" s="566"/>
      <c r="O81" s="568"/>
      <c r="P81" s="568"/>
      <c r="Q81" s="568"/>
      <c r="R81" s="568"/>
      <c r="S81" s="568"/>
      <c r="T81" s="568"/>
      <c r="U81" s="568"/>
      <c r="V81" s="568"/>
      <c r="W81" s="568"/>
      <c r="X81" s="568"/>
      <c r="Y81" s="568"/>
      <c r="Z81" s="568"/>
      <c r="AA81" s="568"/>
      <c r="AB81" s="563"/>
      <c r="AC81" s="564"/>
      <c r="AD81" s="564"/>
      <c r="AE81" s="564"/>
      <c r="AF81" s="564"/>
      <c r="AG81" s="564"/>
      <c r="AH81" s="564"/>
      <c r="AI81" s="565"/>
    </row>
    <row r="82" spans="1:35" s="23" customFormat="1" ht="15.75" customHeight="1">
      <c r="A82" s="231">
        <v>1</v>
      </c>
      <c r="B82" s="576">
        <v>2</v>
      </c>
      <c r="C82" s="576"/>
      <c r="D82" s="576"/>
      <c r="E82" s="576"/>
      <c r="F82" s="576">
        <v>3</v>
      </c>
      <c r="G82" s="576"/>
      <c r="H82" s="576"/>
      <c r="I82" s="576">
        <v>4</v>
      </c>
      <c r="J82" s="576"/>
      <c r="K82" s="576"/>
      <c r="L82" s="576">
        <v>5</v>
      </c>
      <c r="M82" s="576"/>
      <c r="N82" s="576"/>
      <c r="O82" s="577">
        <v>6</v>
      </c>
      <c r="P82" s="578"/>
      <c r="Q82" s="578"/>
      <c r="R82" s="578"/>
      <c r="S82" s="578"/>
      <c r="T82" s="578"/>
      <c r="U82" s="579"/>
      <c r="V82" s="570">
        <v>7</v>
      </c>
      <c r="W82" s="570"/>
      <c r="X82" s="570"/>
      <c r="Y82" s="570"/>
      <c r="Z82" s="570"/>
      <c r="AA82" s="571"/>
      <c r="AB82" s="569">
        <v>8</v>
      </c>
      <c r="AC82" s="570"/>
      <c r="AD82" s="570"/>
      <c r="AE82" s="570"/>
      <c r="AF82" s="570"/>
      <c r="AG82" s="570"/>
      <c r="AH82" s="570"/>
      <c r="AI82" s="571"/>
    </row>
    <row r="83" spans="1:35" s="23" customFormat="1" ht="29.25" customHeight="1">
      <c r="A83" s="19" t="s">
        <v>5</v>
      </c>
      <c r="B83" s="572" t="s">
        <v>22</v>
      </c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3"/>
      <c r="P83" s="574"/>
      <c r="Q83" s="574"/>
      <c r="R83" s="574"/>
      <c r="S83" s="574"/>
      <c r="T83" s="574"/>
      <c r="U83" s="575"/>
      <c r="V83" s="574"/>
      <c r="W83" s="574"/>
      <c r="X83" s="574"/>
      <c r="Y83" s="574"/>
      <c r="Z83" s="574"/>
      <c r="AA83" s="575"/>
      <c r="AB83" s="573"/>
      <c r="AC83" s="574"/>
      <c r="AD83" s="574"/>
      <c r="AE83" s="574"/>
      <c r="AF83" s="574"/>
      <c r="AG83" s="574"/>
      <c r="AH83" s="574"/>
      <c r="AI83" s="575"/>
    </row>
    <row r="84" spans="1:35" s="23" customFormat="1" ht="29.25" customHeight="1">
      <c r="A84" s="19" t="s">
        <v>7</v>
      </c>
      <c r="B84" s="572" t="s">
        <v>22</v>
      </c>
      <c r="C84" s="572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3"/>
      <c r="P84" s="574"/>
      <c r="Q84" s="574"/>
      <c r="R84" s="574"/>
      <c r="S84" s="574"/>
      <c r="T84" s="574"/>
      <c r="U84" s="575"/>
      <c r="V84" s="573"/>
      <c r="W84" s="574"/>
      <c r="X84" s="574"/>
      <c r="Y84" s="574"/>
      <c r="Z84" s="574"/>
      <c r="AA84" s="574"/>
      <c r="AB84" s="573"/>
      <c r="AC84" s="574"/>
      <c r="AD84" s="574"/>
      <c r="AE84" s="574"/>
      <c r="AF84" s="574"/>
      <c r="AG84" s="574"/>
      <c r="AH84" s="574"/>
      <c r="AI84" s="575"/>
    </row>
    <row r="85" spans="1:35" s="106" customFormat="1" ht="29.25" customHeight="1">
      <c r="A85" s="101" t="s">
        <v>4</v>
      </c>
      <c r="B85" s="572" t="s">
        <v>22</v>
      </c>
      <c r="C85" s="572"/>
      <c r="D85" s="572"/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2"/>
      <c r="AA85" s="572"/>
      <c r="AB85" s="572"/>
      <c r="AC85" s="572"/>
      <c r="AD85" s="572"/>
      <c r="AE85" s="572"/>
      <c r="AF85" s="572"/>
      <c r="AG85" s="572"/>
      <c r="AH85" s="572"/>
      <c r="AI85" s="572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263</v>
      </c>
    </row>
    <row r="87" spans="1:37" s="23" customFormat="1" ht="15" customHeight="1">
      <c r="A87" s="591" t="s">
        <v>250</v>
      </c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264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75" customHeight="1">
      <c r="A89" s="497" t="s">
        <v>251</v>
      </c>
      <c r="B89" s="592"/>
      <c r="C89" s="592"/>
      <c r="D89" s="592"/>
      <c r="E89" s="592"/>
      <c r="F89" s="59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7" t="s">
        <v>252</v>
      </c>
      <c r="T89" s="592"/>
      <c r="U89" s="592"/>
      <c r="V89" s="592"/>
      <c r="W89" s="592"/>
      <c r="X89" s="593"/>
      <c r="Y89" s="82"/>
      <c r="Z89" s="68"/>
      <c r="AA89" s="68"/>
      <c r="AB89" s="68"/>
      <c r="AC89" s="68"/>
      <c r="AD89" s="68"/>
      <c r="AE89" s="68"/>
      <c r="AF89" s="68"/>
      <c r="AG89" s="592"/>
      <c r="AH89" s="592"/>
      <c r="AI89" s="593"/>
      <c r="AK89" s="126"/>
    </row>
    <row r="90" spans="1:37" s="23" customFormat="1" ht="15" customHeight="1">
      <c r="A90" s="594"/>
      <c r="B90" s="595"/>
      <c r="C90" s="595"/>
      <c r="D90" s="595"/>
      <c r="E90" s="595"/>
      <c r="F90" s="59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4"/>
      <c r="T90" s="595"/>
      <c r="U90" s="595"/>
      <c r="V90" s="595"/>
      <c r="W90" s="595"/>
      <c r="X90" s="59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5"/>
      <c r="AH90" s="595"/>
      <c r="AI90" s="596"/>
      <c r="AK90" s="126"/>
    </row>
    <row r="91" spans="1:35" s="23" customFormat="1" ht="9.75" customHeight="1">
      <c r="A91" s="597"/>
      <c r="B91" s="598"/>
      <c r="C91" s="598"/>
      <c r="D91" s="598"/>
      <c r="E91" s="598"/>
      <c r="F91" s="59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7"/>
      <c r="T91" s="598"/>
      <c r="U91" s="598"/>
      <c r="V91" s="598"/>
      <c r="W91" s="598"/>
      <c r="X91" s="599"/>
      <c r="Y91" s="85"/>
      <c r="Z91" s="86"/>
      <c r="AA91" s="86"/>
      <c r="AB91" s="86"/>
      <c r="AC91" s="86"/>
      <c r="AD91" s="86"/>
      <c r="AE91" s="86"/>
      <c r="AF91" s="86"/>
      <c r="AG91" s="598"/>
      <c r="AH91" s="598"/>
      <c r="AI91" s="599"/>
    </row>
    <row r="92" spans="1:35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5" s="23" customFormat="1" ht="15" customHeight="1">
      <c r="A93" s="600" t="s">
        <v>253</v>
      </c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</row>
    <row r="94" spans="1:35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5" ht="26.25" customHeight="1">
      <c r="A95" s="583" t="s">
        <v>191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601"/>
    </row>
    <row r="96" spans="1:35" ht="30" customHeight="1">
      <c r="A96" s="518" t="s">
        <v>254</v>
      </c>
      <c r="B96" s="519"/>
      <c r="C96" s="519"/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80" t="s">
        <v>22</v>
      </c>
      <c r="AE96" s="581"/>
      <c r="AF96" s="581"/>
      <c r="AG96" s="581"/>
      <c r="AH96" s="581"/>
      <c r="AI96" s="582"/>
    </row>
    <row r="97" spans="1:35" ht="30" customHeight="1">
      <c r="A97" s="583" t="s">
        <v>255</v>
      </c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584"/>
      <c r="AD97" s="585">
        <f>IF(AD96="TAK","wpisz kwotę",0)</f>
        <v>0</v>
      </c>
      <c r="AE97" s="586"/>
      <c r="AF97" s="586"/>
      <c r="AG97" s="586"/>
      <c r="AH97" s="586"/>
      <c r="AI97" s="587"/>
    </row>
    <row r="98" spans="1:35" s="88" customFormat="1" ht="15" customHeight="1">
      <c r="A98" s="474" t="s">
        <v>112</v>
      </c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6"/>
    </row>
    <row r="99" spans="1:35" ht="29.25" customHeight="1">
      <c r="A99" s="583" t="s">
        <v>256</v>
      </c>
      <c r="B99" s="584"/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0" t="s">
        <v>22</v>
      </c>
      <c r="AE99" s="581"/>
      <c r="AF99" s="581"/>
      <c r="AG99" s="581"/>
      <c r="AH99" s="581"/>
      <c r="AI99" s="582"/>
    </row>
    <row r="100" spans="1:35" ht="37.5" customHeight="1">
      <c r="A100" s="583" t="s">
        <v>257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0" t="s">
        <v>22</v>
      </c>
      <c r="AE100" s="581"/>
      <c r="AF100" s="581"/>
      <c r="AG100" s="581"/>
      <c r="AH100" s="581"/>
      <c r="AI100" s="582"/>
    </row>
    <row r="101" spans="1:35" ht="44.25" customHeight="1">
      <c r="A101" s="583" t="s">
        <v>258</v>
      </c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585">
        <f>IF(AD99="TAK","wpisz liczbę",IF(AD100="TAK","wpisz liczbę",0))</f>
        <v>0</v>
      </c>
      <c r="AE101" s="586"/>
      <c r="AF101" s="586"/>
      <c r="AG101" s="586"/>
      <c r="AH101" s="586"/>
      <c r="AI101" s="587"/>
    </row>
    <row r="102" spans="1:39" s="23" customFormat="1" ht="12" customHeight="1">
      <c r="A102" s="606" t="s">
        <v>300</v>
      </c>
      <c r="B102" s="606"/>
      <c r="C102" s="606"/>
      <c r="D102" s="606"/>
      <c r="E102" s="606"/>
      <c r="F102" s="606"/>
      <c r="G102" s="606"/>
      <c r="H102" s="606"/>
      <c r="I102" s="606"/>
      <c r="J102" s="606"/>
      <c r="K102" s="606"/>
      <c r="L102" s="606"/>
      <c r="M102" s="606"/>
      <c r="N102" s="606"/>
      <c r="O102" s="606"/>
      <c r="P102" s="606"/>
      <c r="Q102" s="606"/>
      <c r="R102" s="606"/>
      <c r="S102" s="606"/>
      <c r="T102" s="606"/>
      <c r="U102" s="606"/>
      <c r="V102" s="606"/>
      <c r="W102" s="606"/>
      <c r="X102" s="606"/>
      <c r="Y102" s="606"/>
      <c r="Z102" s="606"/>
      <c r="AA102" s="606"/>
      <c r="AB102" s="606"/>
      <c r="AC102" s="606"/>
      <c r="AD102" s="606"/>
      <c r="AE102" s="606"/>
      <c r="AF102" s="606"/>
      <c r="AG102" s="606"/>
      <c r="AH102" s="606"/>
      <c r="AI102" s="606"/>
      <c r="AJ102" s="22"/>
      <c r="AK102" s="22"/>
      <c r="AL102" s="22"/>
      <c r="AM102" s="22"/>
    </row>
    <row r="103" spans="1:37" ht="15" customHeight="1">
      <c r="A103" s="608" t="s">
        <v>378</v>
      </c>
      <c r="B103" s="608"/>
      <c r="C103" s="608"/>
      <c r="D103" s="608"/>
      <c r="E103" s="608"/>
      <c r="F103" s="608"/>
      <c r="G103" s="608"/>
      <c r="H103" s="608"/>
      <c r="I103" s="608"/>
      <c r="J103" s="608"/>
      <c r="K103" s="608"/>
      <c r="L103" s="608"/>
      <c r="M103" s="608"/>
      <c r="N103" s="608"/>
      <c r="O103" s="608"/>
      <c r="P103" s="608"/>
      <c r="Q103" s="608"/>
      <c r="R103" s="608"/>
      <c r="S103" s="608"/>
      <c r="T103" s="608"/>
      <c r="U103" s="608"/>
      <c r="V103" s="608"/>
      <c r="W103" s="608"/>
      <c r="X103" s="608"/>
      <c r="Y103" s="608"/>
      <c r="Z103" s="608"/>
      <c r="AA103" s="608"/>
      <c r="AB103" s="588">
        <v>300000</v>
      </c>
      <c r="AC103" s="589"/>
      <c r="AD103" s="589"/>
      <c r="AE103" s="589"/>
      <c r="AF103" s="589"/>
      <c r="AG103" s="589"/>
      <c r="AH103" s="589"/>
      <c r="AI103" s="590"/>
      <c r="AK103" s="148"/>
    </row>
    <row r="104" spans="1:37" ht="15" customHeight="1">
      <c r="A104" s="608" t="s">
        <v>379</v>
      </c>
      <c r="B104" s="608"/>
      <c r="C104" s="608"/>
      <c r="D104" s="608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608"/>
      <c r="V104" s="608"/>
      <c r="W104" s="608"/>
      <c r="X104" s="608"/>
      <c r="Y104" s="608"/>
      <c r="Z104" s="608"/>
      <c r="AA104" s="609"/>
      <c r="AB104" s="607" t="s">
        <v>380</v>
      </c>
      <c r="AC104" s="607"/>
      <c r="AD104" s="607"/>
      <c r="AE104" s="607"/>
      <c r="AF104" s="607"/>
      <c r="AG104" s="607"/>
      <c r="AH104" s="607"/>
      <c r="AI104" s="607"/>
      <c r="AK104" s="148"/>
    </row>
    <row r="105" spans="1:35" ht="15" customHeight="1">
      <c r="A105" s="603" t="s">
        <v>381</v>
      </c>
      <c r="B105" s="604"/>
      <c r="C105" s="604"/>
      <c r="D105" s="604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05"/>
      <c r="AB105" s="521" t="s">
        <v>299</v>
      </c>
      <c r="AC105" s="508"/>
      <c r="AD105" s="508"/>
      <c r="AE105" s="508"/>
      <c r="AF105" s="508"/>
      <c r="AG105" s="508"/>
      <c r="AH105" s="508"/>
      <c r="AI105" s="509"/>
    </row>
    <row r="106" spans="1:39" ht="15" customHeight="1">
      <c r="A106" s="526" t="s">
        <v>382</v>
      </c>
      <c r="B106" s="526"/>
      <c r="C106" s="526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  <c r="AB106" s="602"/>
      <c r="AC106" s="602"/>
      <c r="AD106" s="602"/>
      <c r="AE106" s="602"/>
      <c r="AF106" s="602"/>
      <c r="AG106" s="602"/>
      <c r="AH106" s="602"/>
      <c r="AI106" s="602"/>
      <c r="AK106" s="107"/>
      <c r="AL106" s="107"/>
      <c r="AM106" s="107"/>
    </row>
    <row r="107" spans="1:39" ht="15" customHeight="1">
      <c r="A107" s="526" t="s">
        <v>383</v>
      </c>
      <c r="B107" s="526"/>
      <c r="C107" s="526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602"/>
      <c r="AC107" s="602"/>
      <c r="AD107" s="602"/>
      <c r="AE107" s="602"/>
      <c r="AF107" s="602"/>
      <c r="AG107" s="602"/>
      <c r="AH107" s="602"/>
      <c r="AI107" s="602"/>
      <c r="AK107" s="107"/>
      <c r="AL107" s="107"/>
      <c r="AM107" s="107"/>
    </row>
    <row r="108" spans="1:39" ht="15" customHeight="1">
      <c r="A108" s="526" t="s">
        <v>384</v>
      </c>
      <c r="B108" s="526"/>
      <c r="C108" s="526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602"/>
      <c r="AC108" s="602"/>
      <c r="AD108" s="602"/>
      <c r="AE108" s="602"/>
      <c r="AF108" s="602"/>
      <c r="AG108" s="602"/>
      <c r="AH108" s="602"/>
      <c r="AI108" s="602"/>
      <c r="AK108" s="107"/>
      <c r="AL108" s="107"/>
      <c r="AM108" s="107"/>
    </row>
    <row r="109" spans="1:39" s="107" customFormat="1" ht="15" customHeight="1">
      <c r="A109" s="525" t="s">
        <v>385</v>
      </c>
      <c r="B109" s="525"/>
      <c r="C109" s="525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  <c r="AB109" s="602"/>
      <c r="AC109" s="602"/>
      <c r="AD109" s="602"/>
      <c r="AE109" s="602"/>
      <c r="AF109" s="602"/>
      <c r="AG109" s="602"/>
      <c r="AH109" s="602"/>
      <c r="AI109" s="602"/>
      <c r="AL109" s="161"/>
      <c r="AM109" s="161"/>
    </row>
    <row r="110" spans="1:39" ht="15" customHeight="1">
      <c r="A110" s="474" t="s">
        <v>386</v>
      </c>
      <c r="B110" s="475"/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615">
        <f ca="1">SUM(AB106:OFFSET(Laczna_kwota_11,-1,28))</f>
        <v>0</v>
      </c>
      <c r="AC110" s="616"/>
      <c r="AD110" s="616"/>
      <c r="AE110" s="616"/>
      <c r="AF110" s="616"/>
      <c r="AG110" s="616"/>
      <c r="AH110" s="616"/>
      <c r="AI110" s="617"/>
      <c r="AK110" s="162" t="s">
        <v>263</v>
      </c>
      <c r="AM110" s="161"/>
    </row>
    <row r="111" spans="1:39" ht="15" customHeight="1">
      <c r="A111" s="621" t="s">
        <v>387</v>
      </c>
      <c r="B111" s="622"/>
      <c r="C111" s="622"/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2"/>
      <c r="P111" s="622"/>
      <c r="Q111" s="622"/>
      <c r="R111" s="622"/>
      <c r="S111" s="622"/>
      <c r="T111" s="622"/>
      <c r="U111" s="622"/>
      <c r="V111" s="622"/>
      <c r="W111" s="622"/>
      <c r="X111" s="622"/>
      <c r="Y111" s="622"/>
      <c r="Z111" s="622"/>
      <c r="AA111" s="622"/>
      <c r="AB111" s="623">
        <f>'Zal_B_IV_A9.1'!AE2</f>
        <v>0</v>
      </c>
      <c r="AC111" s="624"/>
      <c r="AD111" s="624"/>
      <c r="AE111" s="624"/>
      <c r="AF111" s="624"/>
      <c r="AG111" s="624"/>
      <c r="AH111" s="624"/>
      <c r="AI111" s="624"/>
      <c r="AK111" s="331" t="s">
        <v>264</v>
      </c>
      <c r="AM111" s="161"/>
    </row>
    <row r="112" spans="1:39" ht="25.5" customHeight="1">
      <c r="A112" s="518" t="s">
        <v>391</v>
      </c>
      <c r="B112" s="519"/>
      <c r="C112" s="519"/>
      <c r="D112" s="519"/>
      <c r="E112" s="519"/>
      <c r="F112" s="519"/>
      <c r="G112" s="519"/>
      <c r="H112" s="519"/>
      <c r="I112" s="519"/>
      <c r="J112" s="519"/>
      <c r="K112" s="519"/>
      <c r="L112" s="519"/>
      <c r="M112" s="519"/>
      <c r="N112" s="519"/>
      <c r="O112" s="519"/>
      <c r="P112" s="519"/>
      <c r="Q112" s="519"/>
      <c r="R112" s="519"/>
      <c r="S112" s="519"/>
      <c r="T112" s="519"/>
      <c r="U112" s="519"/>
      <c r="V112" s="519"/>
      <c r="W112" s="519"/>
      <c r="X112" s="519"/>
      <c r="Y112" s="519"/>
      <c r="Z112" s="519"/>
      <c r="AA112" s="520"/>
      <c r="AB112" s="618">
        <f>AB103-AB110</f>
        <v>300000</v>
      </c>
      <c r="AC112" s="619"/>
      <c r="AD112" s="619"/>
      <c r="AE112" s="619"/>
      <c r="AF112" s="619"/>
      <c r="AG112" s="619"/>
      <c r="AH112" s="619"/>
      <c r="AI112" s="620"/>
      <c r="AM112" s="161"/>
    </row>
    <row r="113" spans="1:39" ht="21" customHeight="1">
      <c r="A113" s="614" t="s">
        <v>390</v>
      </c>
      <c r="B113" s="614"/>
      <c r="C113" s="614"/>
      <c r="D113" s="614"/>
      <c r="E113" s="614"/>
      <c r="F113" s="614"/>
      <c r="G113" s="614"/>
      <c r="H113" s="614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  <c r="AM113" s="161"/>
    </row>
    <row r="114" spans="1:39" ht="21" customHeight="1">
      <c r="A114" s="614" t="s">
        <v>388</v>
      </c>
      <c r="B114" s="614"/>
      <c r="C114" s="614"/>
      <c r="D114" s="614"/>
      <c r="E114" s="614"/>
      <c r="F114" s="614"/>
      <c r="G114" s="614"/>
      <c r="H114" s="614"/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3" t="s">
        <v>8</v>
      </c>
      <c r="AC114" s="613"/>
      <c r="AD114" s="612"/>
      <c r="AE114" s="117"/>
      <c r="AF114" s="611" t="s">
        <v>9</v>
      </c>
      <c r="AG114" s="612"/>
      <c r="AH114" s="610"/>
      <c r="AI114" s="610"/>
      <c r="AM114" s="161"/>
    </row>
    <row r="115" spans="1:39" ht="21" customHeight="1">
      <c r="A115" s="614" t="s">
        <v>389</v>
      </c>
      <c r="B115" s="614"/>
      <c r="C115" s="614"/>
      <c r="D115" s="614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3" t="s">
        <v>8</v>
      </c>
      <c r="AC115" s="613"/>
      <c r="AD115" s="612"/>
      <c r="AE115" s="117"/>
      <c r="AF115" s="611" t="s">
        <v>9</v>
      </c>
      <c r="AG115" s="612"/>
      <c r="AH115" s="610"/>
      <c r="AI115" s="610"/>
      <c r="AM115" s="161"/>
    </row>
  </sheetData>
  <sheetProtection sheet="1"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E114:AE115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view="pageBreakPreview" zoomScaleSheetLayoutView="100" zoomScalePageLayoutView="110" workbookViewId="0" topLeftCell="A34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15625" style="108" customWidth="1"/>
    <col min="3" max="3" width="14.421875" style="6" customWidth="1"/>
    <col min="4" max="4" width="8.8515625" style="6" customWidth="1"/>
    <col min="5" max="5" width="6.7109375" style="6" customWidth="1"/>
    <col min="6" max="16384" width="9.140625" style="6" customWidth="1"/>
  </cols>
  <sheetData>
    <row r="1" spans="1:4" ht="15" customHeight="1">
      <c r="A1" s="628" t="s">
        <v>216</v>
      </c>
      <c r="B1" s="628"/>
      <c r="C1" s="628"/>
      <c r="D1" s="628"/>
    </row>
    <row r="2" spans="1:4" ht="15" customHeight="1">
      <c r="A2" s="630" t="s">
        <v>24</v>
      </c>
      <c r="B2" s="630"/>
      <c r="C2" s="629" t="s">
        <v>22</v>
      </c>
      <c r="D2" s="629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2" t="s">
        <v>195</v>
      </c>
      <c r="B4" s="632"/>
      <c r="C4" s="631" t="s">
        <v>8</v>
      </c>
      <c r="D4" s="631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33" t="s">
        <v>206</v>
      </c>
      <c r="C7" s="634"/>
      <c r="D7" s="635"/>
    </row>
    <row r="8" spans="1:4" ht="44.25" customHeight="1">
      <c r="A8" s="103" t="s">
        <v>204</v>
      </c>
      <c r="B8" s="132" t="s">
        <v>207</v>
      </c>
      <c r="C8" s="1" t="s">
        <v>22</v>
      </c>
      <c r="D8" s="118">
        <f>IF(C8="ND",0,"")</f>
      </c>
    </row>
    <row r="9" spans="1:4" ht="39.75" customHeight="1">
      <c r="A9" s="103" t="s">
        <v>205</v>
      </c>
      <c r="B9" s="132" t="s">
        <v>218</v>
      </c>
      <c r="C9" s="1" t="s">
        <v>22</v>
      </c>
      <c r="D9" s="118">
        <f aca="true" t="shared" si="0" ref="D9:D24">IF(C9="ND",0,"")</f>
      </c>
    </row>
    <row r="10" spans="1:4" ht="39.75" customHeight="1">
      <c r="A10" s="103" t="s">
        <v>52</v>
      </c>
      <c r="B10" s="132" t="s">
        <v>196</v>
      </c>
      <c r="C10" s="1" t="s">
        <v>22</v>
      </c>
      <c r="D10" s="118">
        <f t="shared" si="0"/>
      </c>
    </row>
    <row r="11" spans="1:4" ht="39.75" customHeight="1">
      <c r="A11" s="103" t="s">
        <v>197</v>
      </c>
      <c r="B11" s="132" t="s">
        <v>198</v>
      </c>
      <c r="C11" s="1" t="s">
        <v>22</v>
      </c>
      <c r="D11" s="118">
        <f t="shared" si="0"/>
      </c>
    </row>
    <row r="12" spans="1:4" ht="30" customHeight="1">
      <c r="A12" s="102" t="s">
        <v>199</v>
      </c>
      <c r="B12" s="132" t="s">
        <v>200</v>
      </c>
      <c r="C12" s="1" t="s">
        <v>22</v>
      </c>
      <c r="D12" s="118">
        <f t="shared" si="0"/>
      </c>
    </row>
    <row r="13" spans="1:4" ht="39.75" customHeight="1">
      <c r="A13" s="102" t="s">
        <v>0</v>
      </c>
      <c r="B13" s="132" t="s">
        <v>175</v>
      </c>
      <c r="C13" s="1" t="s">
        <v>22</v>
      </c>
      <c r="D13" s="118">
        <f t="shared" si="0"/>
      </c>
    </row>
    <row r="14" spans="1:4" ht="69.75" customHeight="1">
      <c r="A14" s="102" t="s">
        <v>23</v>
      </c>
      <c r="B14" s="132" t="s">
        <v>311</v>
      </c>
      <c r="C14" s="1" t="s">
        <v>22</v>
      </c>
      <c r="D14" s="118">
        <f t="shared" si="0"/>
      </c>
    </row>
    <row r="15" spans="1:4" ht="30" customHeight="1">
      <c r="A15" s="102" t="s">
        <v>168</v>
      </c>
      <c r="B15" s="132" t="s">
        <v>510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>
        <f t="shared" si="0"/>
      </c>
    </row>
    <row r="17" spans="1:4" ht="39.75" customHeight="1">
      <c r="A17" s="102" t="s">
        <v>201</v>
      </c>
      <c r="B17" s="132" t="s">
        <v>203</v>
      </c>
      <c r="C17" s="1" t="s">
        <v>22</v>
      </c>
      <c r="D17" s="118">
        <f t="shared" si="0"/>
      </c>
    </row>
    <row r="18" spans="1:4" ht="62.25" customHeight="1">
      <c r="A18" s="102" t="s">
        <v>202</v>
      </c>
      <c r="B18" s="173" t="s">
        <v>503</v>
      </c>
      <c r="C18" s="1" t="s">
        <v>22</v>
      </c>
      <c r="D18" s="118">
        <f t="shared" si="0"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>
        <f t="shared" si="0"/>
      </c>
    </row>
    <row r="21" spans="1:4" ht="39.75" customHeight="1">
      <c r="A21" s="102" t="s">
        <v>246</v>
      </c>
      <c r="B21" s="132" t="s">
        <v>259</v>
      </c>
      <c r="C21" s="1" t="s">
        <v>22</v>
      </c>
      <c r="D21" s="118">
        <f t="shared" si="0"/>
      </c>
    </row>
    <row r="22" spans="1:4" ht="15" customHeight="1">
      <c r="A22" s="632" t="s">
        <v>174</v>
      </c>
      <c r="B22" s="632"/>
      <c r="C22" s="636" t="s">
        <v>22</v>
      </c>
      <c r="D22" s="636"/>
    </row>
    <row r="23" spans="1:4" ht="15" customHeight="1">
      <c r="A23" s="102" t="s">
        <v>5</v>
      </c>
      <c r="B23" s="132" t="s">
        <v>154</v>
      </c>
      <c r="C23" s="1" t="s">
        <v>22</v>
      </c>
      <c r="D23" s="118">
        <f t="shared" si="0"/>
      </c>
    </row>
    <row r="24" spans="1:4" ht="39.75" customHeight="1">
      <c r="A24" s="102" t="s">
        <v>7</v>
      </c>
      <c r="B24" s="132" t="s">
        <v>248</v>
      </c>
      <c r="C24" s="1" t="s">
        <v>22</v>
      </c>
      <c r="D24" s="118">
        <f t="shared" si="0"/>
      </c>
    </row>
    <row r="25" spans="1:4" ht="39.75" customHeight="1">
      <c r="A25" s="640" t="s">
        <v>269</v>
      </c>
      <c r="B25" s="641"/>
      <c r="C25" s="642" t="s">
        <v>22</v>
      </c>
      <c r="D25" s="643"/>
    </row>
    <row r="26" spans="1:4" ht="39.75" customHeight="1">
      <c r="A26" s="174" t="s">
        <v>5</v>
      </c>
      <c r="B26" s="177" t="s">
        <v>272</v>
      </c>
      <c r="C26" s="337" t="s">
        <v>22</v>
      </c>
      <c r="D26" s="178"/>
    </row>
    <row r="27" spans="1:4" ht="39.75" customHeight="1">
      <c r="A27" s="174" t="s">
        <v>273</v>
      </c>
      <c r="B27" s="173" t="s">
        <v>334</v>
      </c>
      <c r="C27" s="175" t="s">
        <v>22</v>
      </c>
      <c r="D27" s="179">
        <f>IF(C27="ND",0,"")</f>
      </c>
    </row>
    <row r="28" spans="1:4" ht="39.75" customHeight="1">
      <c r="A28" s="174" t="s">
        <v>274</v>
      </c>
      <c r="B28" s="173" t="s">
        <v>335</v>
      </c>
      <c r="C28" s="175" t="s">
        <v>22</v>
      </c>
      <c r="D28" s="179">
        <f>IF(C28="ND",0,"")</f>
      </c>
    </row>
    <row r="29" spans="1:4" ht="39.75" customHeight="1">
      <c r="A29" s="174" t="s">
        <v>4</v>
      </c>
      <c r="B29" s="173" t="s">
        <v>270</v>
      </c>
      <c r="C29" s="175" t="s">
        <v>22</v>
      </c>
      <c r="D29" s="179">
        <f>IF(C29="ND",0,"")</f>
      </c>
    </row>
    <row r="30" spans="1:4" ht="39.75" customHeight="1">
      <c r="A30" s="174" t="s">
        <v>271</v>
      </c>
      <c r="B30" s="173" t="s">
        <v>336</v>
      </c>
      <c r="C30" s="175" t="s">
        <v>22</v>
      </c>
      <c r="D30" s="179">
        <f>IF(C30="ND",0,"")</f>
      </c>
    </row>
    <row r="31" spans="1:4" ht="39.75" customHeight="1">
      <c r="A31" s="174" t="s">
        <v>0</v>
      </c>
      <c r="B31" s="173" t="s">
        <v>337</v>
      </c>
      <c r="C31" s="175" t="s">
        <v>22</v>
      </c>
      <c r="D31" s="179">
        <f>IF(C31="ND",0,"")</f>
      </c>
    </row>
    <row r="32" spans="1:4" ht="15" customHeight="1">
      <c r="A32" s="632" t="s">
        <v>338</v>
      </c>
      <c r="B32" s="632"/>
      <c r="C32" s="636" t="s">
        <v>22</v>
      </c>
      <c r="D32" s="636"/>
    </row>
    <row r="33" spans="1:4" ht="15" customHeight="1">
      <c r="A33" s="115" t="s">
        <v>5</v>
      </c>
      <c r="B33" s="110"/>
      <c r="C33" s="109" t="s">
        <v>8</v>
      </c>
      <c r="D33" s="118">
        <f>IF(B33&gt;"","Wpisz liczbę załączników","")</f>
      </c>
    </row>
    <row r="34" spans="1:4" ht="15" customHeight="1">
      <c r="A34" s="115" t="s">
        <v>7</v>
      </c>
      <c r="B34" s="110"/>
      <c r="C34" s="109" t="s">
        <v>8</v>
      </c>
      <c r="D34" s="118">
        <f>IF(B34&gt;"","Wpisz liczbę załączników","")</f>
      </c>
    </row>
    <row r="35" spans="1:4" s="111" customFormat="1" ht="15" customHeight="1">
      <c r="A35" s="13" t="s">
        <v>2</v>
      </c>
      <c r="B35" s="110"/>
      <c r="C35" s="1" t="s">
        <v>8</v>
      </c>
      <c r="D35" s="118">
        <f>IF(B35&gt;"","Wpisz liczbę załączników","")</f>
      </c>
    </row>
    <row r="36" spans="1:6" ht="15" customHeight="1">
      <c r="A36" s="637" t="s">
        <v>11</v>
      </c>
      <c r="B36" s="638"/>
      <c r="C36" s="639"/>
      <c r="D36" s="123">
        <f ca="1">SUM(D5:OFFSET(Razem_BIV_inf_zal,-1,3))</f>
        <v>0</v>
      </c>
      <c r="E36" s="89"/>
      <c r="F36" s="129" t="s">
        <v>263</v>
      </c>
    </row>
    <row r="37" spans="1:6" ht="14.25" customHeight="1">
      <c r="A37" s="627"/>
      <c r="B37" s="627"/>
      <c r="C37" s="627"/>
      <c r="D37" s="627"/>
      <c r="F37" s="130" t="s">
        <v>264</v>
      </c>
    </row>
    <row r="38" spans="1:6" ht="165" customHeight="1">
      <c r="A38" s="625" t="s">
        <v>511</v>
      </c>
      <c r="B38" s="626"/>
      <c r="C38" s="626"/>
      <c r="D38" s="626"/>
      <c r="F38" s="127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promptTitle="Uwaga!" prompt="Wpisz liczbę załączników" errorTitle="Błąd!" error="W tym polu można wpisać tylko liczbę całkowitą - równą lub większą od 0" sqref="D5:D6 D15 D19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Uwaga!" error="W tym polu można wpisać tylko liczbę całkowitą - równą lub większą od 0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8:D14 D16:D18 D20:D21 D23:D2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27:D3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2014-2020_19.2/4/z&amp;R
&amp;8Strona &amp;P z &amp;N</oddFooter>
  </headerFooter>
  <rowBreaks count="1" manualBreakCount="1">
    <brk id="24" max="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Normal="85" zoomScaleSheetLayoutView="100" zoomScalePageLayoutView="110" workbookViewId="0" topLeftCell="B13">
      <selection activeCell="C8" sqref="C8:J8"/>
    </sheetView>
  </sheetViews>
  <sheetFormatPr defaultColWidth="9.140625" defaultRowHeight="12.75"/>
  <cols>
    <col min="1" max="1" width="0.2890625" style="43" hidden="1" customWidth="1"/>
    <col min="2" max="2" width="2.5742187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125" style="43" customWidth="1"/>
    <col min="9" max="9" width="2.7109375" style="43" customWidth="1"/>
    <col min="10" max="10" width="11.421875" style="43" customWidth="1"/>
    <col min="11" max="16384" width="9.140625" style="43" customWidth="1"/>
  </cols>
  <sheetData>
    <row r="1" spans="1:10" ht="16.5" customHeight="1">
      <c r="A1" s="90"/>
      <c r="B1" s="152" t="s">
        <v>215</v>
      </c>
      <c r="C1" s="152"/>
      <c r="D1" s="152"/>
      <c r="E1" s="152"/>
      <c r="F1" s="152"/>
      <c r="G1" s="152"/>
      <c r="H1" s="152"/>
      <c r="I1" s="10"/>
      <c r="J1" s="10"/>
    </row>
    <row r="2" spans="1:10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3" t="s">
        <v>194</v>
      </c>
      <c r="D3" s="673"/>
      <c r="E3" s="259"/>
      <c r="F3" s="674"/>
      <c r="G3" s="675"/>
      <c r="H3" s="675"/>
      <c r="I3" s="675"/>
      <c r="J3" s="676"/>
      <c r="K3" s="668"/>
      <c r="L3" s="669"/>
      <c r="M3" s="669"/>
      <c r="N3" s="669"/>
      <c r="O3" s="669"/>
      <c r="P3" s="669"/>
    </row>
    <row r="4" spans="1:10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0" ht="24.75" customHeight="1">
      <c r="A5" s="91"/>
      <c r="B5" s="144"/>
      <c r="C5" s="677"/>
      <c r="D5" s="678"/>
      <c r="E5" s="678"/>
      <c r="F5" s="678"/>
      <c r="G5" s="678"/>
      <c r="H5" s="678"/>
      <c r="I5" s="678"/>
      <c r="J5" s="679"/>
    </row>
    <row r="6" spans="1:10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0" ht="15" customHeight="1">
      <c r="A7" s="91"/>
      <c r="B7" s="81" t="s">
        <v>192</v>
      </c>
      <c r="C7" s="671" t="s">
        <v>193</v>
      </c>
      <c r="D7" s="671"/>
      <c r="E7" s="144"/>
      <c r="F7" s="144"/>
      <c r="G7" s="144"/>
      <c r="H7" s="144"/>
      <c r="I7" s="144"/>
      <c r="J7" s="144"/>
    </row>
    <row r="8" spans="1:10" ht="108" customHeight="1">
      <c r="A8" s="91"/>
      <c r="B8" s="154" t="s">
        <v>117</v>
      </c>
      <c r="C8" s="670" t="s">
        <v>509</v>
      </c>
      <c r="D8" s="670"/>
      <c r="E8" s="670"/>
      <c r="F8" s="670"/>
      <c r="G8" s="670"/>
      <c r="H8" s="670"/>
      <c r="I8" s="670"/>
      <c r="J8" s="670"/>
    </row>
    <row r="9" spans="1:10" s="6" customFormat="1" ht="26.25" customHeight="1">
      <c r="A9" s="5"/>
      <c r="B9" s="155" t="s">
        <v>114</v>
      </c>
      <c r="C9" s="672" t="s">
        <v>506</v>
      </c>
      <c r="D9" s="672"/>
      <c r="E9" s="672"/>
      <c r="F9" s="672"/>
      <c r="G9" s="672"/>
      <c r="H9" s="672"/>
      <c r="I9" s="672"/>
      <c r="J9" s="672"/>
    </row>
    <row r="10" spans="1:10" s="6" customFormat="1" ht="47.25" customHeight="1">
      <c r="A10" s="5"/>
      <c r="B10" s="155" t="s">
        <v>115</v>
      </c>
      <c r="C10" s="672" t="s">
        <v>392</v>
      </c>
      <c r="D10" s="672"/>
      <c r="E10" s="672"/>
      <c r="F10" s="672"/>
      <c r="G10" s="672"/>
      <c r="H10" s="672"/>
      <c r="I10" s="672"/>
      <c r="J10" s="672"/>
    </row>
    <row r="11" spans="1:10" s="6" customFormat="1" ht="42.75" customHeight="1">
      <c r="A11" s="5"/>
      <c r="B11" s="155" t="s">
        <v>116</v>
      </c>
      <c r="C11" s="650" t="s">
        <v>458</v>
      </c>
      <c r="D11" s="650"/>
      <c r="E11" s="650"/>
      <c r="F11" s="650"/>
      <c r="G11" s="650"/>
      <c r="H11" s="650"/>
      <c r="I11" s="650"/>
      <c r="J11" s="650"/>
    </row>
    <row r="12" spans="1:10" s="6" customFormat="1" ht="15" customHeight="1">
      <c r="A12" s="5"/>
      <c r="B12" s="155" t="s">
        <v>150</v>
      </c>
      <c r="C12" s="645" t="s">
        <v>219</v>
      </c>
      <c r="D12" s="645"/>
      <c r="E12" s="645"/>
      <c r="F12" s="645"/>
      <c r="G12" s="645"/>
      <c r="H12" s="645"/>
      <c r="I12" s="645"/>
      <c r="J12" s="645"/>
    </row>
    <row r="13" spans="1:10" s="6" customFormat="1" ht="15.75" customHeight="1">
      <c r="A13" s="5"/>
      <c r="B13" s="155" t="s">
        <v>160</v>
      </c>
      <c r="C13" s="650" t="s">
        <v>239</v>
      </c>
      <c r="D13" s="650"/>
      <c r="E13" s="650"/>
      <c r="F13" s="650"/>
      <c r="G13" s="650"/>
      <c r="H13" s="650"/>
      <c r="I13" s="650"/>
      <c r="J13" s="650"/>
    </row>
    <row r="14" spans="1:10" s="6" customFormat="1" ht="13.5" customHeight="1">
      <c r="A14" s="5"/>
      <c r="B14" s="156" t="s">
        <v>220</v>
      </c>
      <c r="C14" s="667" t="s">
        <v>235</v>
      </c>
      <c r="D14" s="667"/>
      <c r="E14" s="170"/>
      <c r="F14" s="282" t="s">
        <v>356</v>
      </c>
      <c r="G14" s="170"/>
      <c r="H14" s="282" t="s">
        <v>357</v>
      </c>
      <c r="I14" s="171"/>
      <c r="J14" s="282" t="s">
        <v>358</v>
      </c>
    </row>
    <row r="15" spans="1:10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0" s="6" customFormat="1" ht="14.25" customHeight="1">
      <c r="A16" s="5"/>
      <c r="B16" s="156"/>
      <c r="C16" s="113"/>
      <c r="D16" s="649" t="s">
        <v>240</v>
      </c>
      <c r="E16" s="650"/>
      <c r="F16" s="650"/>
      <c r="G16" s="650"/>
      <c r="H16" s="650"/>
      <c r="I16" s="650"/>
      <c r="J16" s="650"/>
    </row>
    <row r="17" spans="1:10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0" s="6" customFormat="1" ht="14.25" customHeight="1">
      <c r="A18" s="5"/>
      <c r="B18" s="156"/>
      <c r="C18" s="113"/>
      <c r="D18" s="649" t="s">
        <v>242</v>
      </c>
      <c r="E18" s="650"/>
      <c r="F18" s="650"/>
      <c r="G18" s="650"/>
      <c r="H18" s="650"/>
      <c r="I18" s="650"/>
      <c r="J18" s="650"/>
    </row>
    <row r="19" spans="1:10" s="6" customFormat="1" ht="4.5" customHeight="1">
      <c r="A19" s="5"/>
      <c r="B19" s="156"/>
      <c r="C19" s="112"/>
      <c r="D19" s="650" t="s">
        <v>241</v>
      </c>
      <c r="E19" s="650"/>
      <c r="F19" s="650"/>
      <c r="G19" s="650"/>
      <c r="H19" s="650"/>
      <c r="I19" s="650"/>
      <c r="J19" s="650"/>
    </row>
    <row r="20" spans="1:10" s="6" customFormat="1" ht="14.25" customHeight="1">
      <c r="A20" s="5"/>
      <c r="B20" s="156"/>
      <c r="C20" s="113"/>
      <c r="D20" s="650"/>
      <c r="E20" s="650"/>
      <c r="F20" s="650"/>
      <c r="G20" s="650"/>
      <c r="H20" s="650"/>
      <c r="I20" s="650"/>
      <c r="J20" s="650"/>
    </row>
    <row r="21" spans="1:10" s="6" customFormat="1" ht="5.25" customHeight="1">
      <c r="A21" s="5"/>
      <c r="B21" s="156"/>
      <c r="C21" s="142"/>
      <c r="D21" s="650"/>
      <c r="E21" s="650"/>
      <c r="F21" s="650"/>
      <c r="G21" s="650"/>
      <c r="H21" s="650"/>
      <c r="I21" s="650"/>
      <c r="J21" s="650"/>
    </row>
    <row r="22" spans="1:11" s="6" customFormat="1" ht="16.5" customHeight="1">
      <c r="A22" s="5"/>
      <c r="B22" s="156" t="s">
        <v>231</v>
      </c>
      <c r="C22" s="652" t="s">
        <v>232</v>
      </c>
      <c r="D22" s="652"/>
      <c r="E22" s="652"/>
      <c r="F22" s="652"/>
      <c r="G22" s="652"/>
      <c r="H22" s="652"/>
      <c r="I22" s="652"/>
      <c r="J22" s="652"/>
      <c r="K22" s="96"/>
    </row>
    <row r="23" spans="1:11" s="6" customFormat="1" ht="4.5" customHeight="1">
      <c r="A23" s="5"/>
      <c r="B23" s="156"/>
      <c r="C23" s="112"/>
      <c r="D23" s="650" t="s">
        <v>234</v>
      </c>
      <c r="E23" s="650"/>
      <c r="F23" s="650"/>
      <c r="G23" s="650"/>
      <c r="H23" s="650"/>
      <c r="I23" s="650"/>
      <c r="J23" s="650"/>
      <c r="K23" s="96"/>
    </row>
    <row r="24" spans="1:11" s="6" customFormat="1" ht="14.25" customHeight="1">
      <c r="A24" s="5"/>
      <c r="B24" s="156" t="s">
        <v>237</v>
      </c>
      <c r="C24" s="113" t="s">
        <v>48</v>
      </c>
      <c r="D24" s="650"/>
      <c r="E24" s="650"/>
      <c r="F24" s="650"/>
      <c r="G24" s="650"/>
      <c r="H24" s="650"/>
      <c r="I24" s="650"/>
      <c r="J24" s="650"/>
      <c r="K24" s="96"/>
    </row>
    <row r="25" spans="1:11" s="6" customFormat="1" ht="4.5" customHeight="1">
      <c r="A25" s="5"/>
      <c r="B25" s="156"/>
      <c r="C25" s="112"/>
      <c r="D25" s="650"/>
      <c r="E25" s="650"/>
      <c r="F25" s="650"/>
      <c r="G25" s="650"/>
      <c r="H25" s="650"/>
      <c r="I25" s="650"/>
      <c r="J25" s="650"/>
      <c r="K25" s="96"/>
    </row>
    <row r="26" spans="1:11" s="6" customFormat="1" ht="14.25" customHeight="1">
      <c r="A26" s="5"/>
      <c r="B26" s="156" t="s">
        <v>236</v>
      </c>
      <c r="C26" s="113" t="s">
        <v>48</v>
      </c>
      <c r="D26" s="653" t="s">
        <v>233</v>
      </c>
      <c r="E26" s="647"/>
      <c r="F26" s="647"/>
      <c r="G26" s="647"/>
      <c r="H26" s="647"/>
      <c r="I26" s="647"/>
      <c r="J26" s="647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238</v>
      </c>
      <c r="C28" s="113" t="s">
        <v>48</v>
      </c>
      <c r="D28" s="653" t="s">
        <v>243</v>
      </c>
      <c r="E28" s="647"/>
      <c r="F28" s="647"/>
      <c r="G28" s="647"/>
      <c r="H28" s="647"/>
      <c r="I28" s="647"/>
      <c r="J28" s="647"/>
      <c r="K28" s="96"/>
    </row>
    <row r="29" spans="1:10" s="6" customFormat="1" ht="24" customHeight="1">
      <c r="A29" s="5"/>
      <c r="B29" s="157" t="s">
        <v>4</v>
      </c>
      <c r="C29" s="651" t="s">
        <v>120</v>
      </c>
      <c r="D29" s="651"/>
      <c r="E29" s="651"/>
      <c r="F29" s="651"/>
      <c r="G29" s="651"/>
      <c r="H29" s="651"/>
      <c r="I29" s="651"/>
      <c r="J29" s="651"/>
    </row>
    <row r="30" spans="1:10" s="6" customFormat="1" ht="23.25" customHeight="1">
      <c r="A30" s="97"/>
      <c r="B30" s="168" t="s">
        <v>117</v>
      </c>
      <c r="C30" s="647" t="s">
        <v>163</v>
      </c>
      <c r="D30" s="647"/>
      <c r="E30" s="647"/>
      <c r="F30" s="647"/>
      <c r="G30" s="647"/>
      <c r="H30" s="647"/>
      <c r="I30" s="647"/>
      <c r="J30" s="647"/>
    </row>
    <row r="31" spans="1:10" s="6" customFormat="1" ht="39" customHeight="1">
      <c r="A31" s="98"/>
      <c r="B31" s="168" t="s">
        <v>114</v>
      </c>
      <c r="C31" s="648" t="s">
        <v>459</v>
      </c>
      <c r="D31" s="648"/>
      <c r="E31" s="648"/>
      <c r="F31" s="648"/>
      <c r="G31" s="648"/>
      <c r="H31" s="648"/>
      <c r="I31" s="648"/>
      <c r="J31" s="648"/>
    </row>
    <row r="32" spans="1:10" s="6" customFormat="1" ht="7.5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4"/>
      <c r="C33" s="655"/>
      <c r="D33" s="656"/>
      <c r="E33" s="281"/>
      <c r="F33" s="660"/>
      <c r="G33" s="661"/>
      <c r="H33" s="661"/>
      <c r="I33" s="661"/>
      <c r="J33" s="662"/>
    </row>
    <row r="34" spans="1:10" ht="30" customHeight="1">
      <c r="A34" s="99"/>
      <c r="B34" s="657"/>
      <c r="C34" s="658"/>
      <c r="D34" s="659"/>
      <c r="E34" s="281"/>
      <c r="F34" s="663"/>
      <c r="G34" s="664"/>
      <c r="H34" s="664"/>
      <c r="I34" s="664"/>
      <c r="J34" s="665"/>
    </row>
    <row r="35" spans="1:10" ht="12.75">
      <c r="A35" s="99"/>
      <c r="B35" s="666" t="s">
        <v>291</v>
      </c>
      <c r="C35" s="666"/>
      <c r="D35" s="666"/>
      <c r="F35" s="666" t="s">
        <v>292</v>
      </c>
      <c r="G35" s="666"/>
      <c r="H35" s="666"/>
      <c r="I35" s="666"/>
      <c r="J35" s="666"/>
    </row>
    <row r="36" spans="2:10" s="99" customFormat="1" ht="88.5" customHeight="1">
      <c r="B36" s="644" t="s">
        <v>460</v>
      </c>
      <c r="C36" s="644"/>
      <c r="D36" s="644"/>
      <c r="E36" s="644"/>
      <c r="F36" s="644"/>
      <c r="G36" s="644"/>
      <c r="H36" s="644"/>
      <c r="I36" s="644"/>
      <c r="J36" s="644"/>
    </row>
    <row r="37" spans="2:10" s="99" customFormat="1" ht="9" customHeight="1">
      <c r="B37" s="646"/>
      <c r="C37" s="646"/>
      <c r="D37" s="646"/>
      <c r="E37" s="646"/>
      <c r="F37" s="646"/>
      <c r="G37" s="646"/>
      <c r="H37" s="646"/>
      <c r="I37" s="646"/>
      <c r="J37" s="646"/>
    </row>
  </sheetData>
  <sheetProtection sheet="1"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promptTitle="Uwaga!" prompt="Limit pomocy to: min. 50 000 - maks. 100 000 zł., jednak nie więcej niż najniższy dostępny limit pomocy de minimis, obliczony (zaprezentowany) w załączniku B.IV.A.9.&#10;Należy się upewnić, że ww. załącznik został prawidłowo wypełniony." errorTitle="Błąd!" error="Wnioskowana kwota pomocy musi zawierać się pomiędzy 50 000, a 100 000" sqref="F3:J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showGridLines="0" view="pageBreakPreview" zoomScale="115" zoomScaleNormal="115" zoomScaleSheetLayoutView="115" zoomScalePageLayoutView="145" workbookViewId="0" topLeftCell="A1">
      <selection activeCell="A8" sqref="A8:I8"/>
    </sheetView>
  </sheetViews>
  <sheetFormatPr defaultColWidth="9.140625" defaultRowHeight="12.75"/>
  <cols>
    <col min="1" max="1" width="2.421875" style="234" bestFit="1" customWidth="1"/>
    <col min="2" max="2" width="3.7109375" style="234" customWidth="1"/>
    <col min="3" max="3" width="3.851562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.00390625" style="185" customWidth="1"/>
    <col min="8" max="8" width="10.28125" style="185" customWidth="1"/>
    <col min="9" max="9" width="20.140625" style="185" customWidth="1"/>
    <col min="10" max="10" width="9.140625" style="185" customWidth="1"/>
    <col min="11" max="11" width="25.28125" style="185" customWidth="1"/>
    <col min="12" max="16384" width="9.140625" style="185" customWidth="1"/>
  </cols>
  <sheetData>
    <row r="1" spans="1:11" s="184" customFormat="1" ht="36" customHeight="1">
      <c r="A1" s="682" t="s">
        <v>393</v>
      </c>
      <c r="B1" s="683"/>
      <c r="C1" s="683"/>
      <c r="D1" s="683"/>
      <c r="E1" s="683"/>
      <c r="F1" s="683"/>
      <c r="G1" s="683"/>
      <c r="H1" s="683"/>
      <c r="I1" s="683"/>
      <c r="J1" s="283"/>
      <c r="K1" s="283"/>
    </row>
    <row r="2" spans="1:9" s="184" customFormat="1" ht="56.25" customHeight="1">
      <c r="A2" s="233" t="s">
        <v>5</v>
      </c>
      <c r="B2" s="681" t="s">
        <v>394</v>
      </c>
      <c r="C2" s="681"/>
      <c r="D2" s="681"/>
      <c r="E2" s="681"/>
      <c r="F2" s="681"/>
      <c r="G2" s="681"/>
      <c r="H2" s="681"/>
      <c r="I2" s="681"/>
    </row>
    <row r="3" spans="1:9" s="184" customFormat="1" ht="40.5" customHeight="1">
      <c r="A3" s="233" t="s">
        <v>7</v>
      </c>
      <c r="B3" s="681" t="s">
        <v>461</v>
      </c>
      <c r="C3" s="681"/>
      <c r="D3" s="681"/>
      <c r="E3" s="681"/>
      <c r="F3" s="681"/>
      <c r="G3" s="681"/>
      <c r="H3" s="681"/>
      <c r="I3" s="681"/>
    </row>
    <row r="4" spans="1:9" s="184" customFormat="1" ht="25.5" customHeight="1">
      <c r="A4" s="233" t="s">
        <v>4</v>
      </c>
      <c r="B4" s="681" t="s">
        <v>395</v>
      </c>
      <c r="C4" s="681"/>
      <c r="D4" s="681"/>
      <c r="E4" s="681"/>
      <c r="F4" s="681"/>
      <c r="G4" s="681"/>
      <c r="H4" s="681"/>
      <c r="I4" s="681"/>
    </row>
    <row r="5" spans="1:9" s="184" customFormat="1" ht="57" customHeight="1">
      <c r="A5" s="233" t="s">
        <v>271</v>
      </c>
      <c r="B5" s="681" t="s">
        <v>396</v>
      </c>
      <c r="C5" s="681"/>
      <c r="D5" s="681"/>
      <c r="E5" s="681"/>
      <c r="F5" s="681"/>
      <c r="G5" s="681"/>
      <c r="H5" s="681"/>
      <c r="I5" s="681"/>
    </row>
    <row r="6" spans="1:9" s="184" customFormat="1" ht="78" customHeight="1">
      <c r="A6" s="291"/>
      <c r="B6" s="684" t="s">
        <v>367</v>
      </c>
      <c r="C6" s="685"/>
      <c r="D6" s="685"/>
      <c r="E6" s="686"/>
      <c r="F6" s="687" t="s">
        <v>368</v>
      </c>
      <c r="G6" s="688"/>
      <c r="H6" s="688"/>
      <c r="I6" s="689"/>
    </row>
    <row r="7" spans="1:9" s="290" customFormat="1" ht="28.5" customHeight="1">
      <c r="A7" s="292"/>
      <c r="B7" s="690" t="s">
        <v>369</v>
      </c>
      <c r="C7" s="690"/>
      <c r="D7" s="690"/>
      <c r="E7" s="690"/>
      <c r="F7" s="690" t="s">
        <v>292</v>
      </c>
      <c r="G7" s="690"/>
      <c r="H7" s="690"/>
      <c r="I7" s="690"/>
    </row>
    <row r="8" spans="1:9" ht="39" customHeight="1">
      <c r="A8" s="680" t="s">
        <v>507</v>
      </c>
      <c r="B8" s="680"/>
      <c r="C8" s="680"/>
      <c r="D8" s="680"/>
      <c r="E8" s="680"/>
      <c r="F8" s="680"/>
      <c r="G8" s="680"/>
      <c r="H8" s="680"/>
      <c r="I8" s="680"/>
    </row>
    <row r="9" spans="1:9" ht="30.75" customHeight="1">
      <c r="A9" s="680" t="s">
        <v>397</v>
      </c>
      <c r="B9" s="680"/>
      <c r="C9" s="680"/>
      <c r="D9" s="680"/>
      <c r="E9" s="680"/>
      <c r="F9" s="680"/>
      <c r="G9" s="680"/>
      <c r="H9" s="680"/>
      <c r="I9" s="680"/>
    </row>
    <row r="10" spans="1:9" ht="39" customHeight="1">
      <c r="A10" s="680" t="s">
        <v>398</v>
      </c>
      <c r="B10" s="680"/>
      <c r="C10" s="680"/>
      <c r="D10" s="680"/>
      <c r="E10" s="680"/>
      <c r="F10" s="680"/>
      <c r="G10" s="680"/>
      <c r="H10" s="680"/>
      <c r="I10" s="680"/>
    </row>
  </sheetData>
  <sheetProtection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80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showGridLines="0" view="pageBreakPreview" zoomScale="115" zoomScaleNormal="115" zoomScaleSheetLayoutView="115" zoomScalePageLayoutView="145" workbookViewId="0" topLeftCell="A2">
      <selection activeCell="B14" sqref="B14:I14"/>
    </sheetView>
  </sheetViews>
  <sheetFormatPr defaultColWidth="9.140625" defaultRowHeight="12.75"/>
  <cols>
    <col min="1" max="1" width="2.8515625" style="234" customWidth="1"/>
    <col min="2" max="2" width="3.7109375" style="234" customWidth="1"/>
    <col min="3" max="3" width="3.851562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.00390625" style="185" customWidth="1"/>
    <col min="8" max="8" width="10.28125" style="185" customWidth="1"/>
    <col min="9" max="9" width="20.140625" style="185" customWidth="1"/>
    <col min="10" max="10" width="9.140625" style="185" customWidth="1"/>
    <col min="11" max="11" width="25.28125" style="185" customWidth="1"/>
    <col min="12" max="16384" width="9.140625" style="185" customWidth="1"/>
  </cols>
  <sheetData>
    <row r="1" spans="1:11" s="184" customFormat="1" ht="36" customHeight="1">
      <c r="A1" s="682" t="s">
        <v>399</v>
      </c>
      <c r="B1" s="683"/>
      <c r="C1" s="683"/>
      <c r="D1" s="683"/>
      <c r="E1" s="683"/>
      <c r="F1" s="683"/>
      <c r="G1" s="683"/>
      <c r="H1" s="683"/>
      <c r="I1" s="683"/>
      <c r="J1" s="329"/>
      <c r="K1" s="329"/>
    </row>
    <row r="2" spans="1:9" s="184" customFormat="1" ht="15" customHeight="1">
      <c r="A2" s="693" t="s">
        <v>400</v>
      </c>
      <c r="B2" s="693"/>
      <c r="C2" s="693"/>
      <c r="D2" s="693"/>
      <c r="E2" s="693"/>
      <c r="F2" s="693"/>
      <c r="G2" s="693"/>
      <c r="H2" s="693"/>
      <c r="I2" s="693"/>
    </row>
    <row r="3" spans="1:9" s="184" customFormat="1" ht="45" customHeight="1">
      <c r="A3" s="327"/>
      <c r="B3" s="681" t="s">
        <v>401</v>
      </c>
      <c r="C3" s="681"/>
      <c r="D3" s="681"/>
      <c r="E3" s="681"/>
      <c r="F3" s="681"/>
      <c r="G3" s="681"/>
      <c r="H3" s="681"/>
      <c r="I3" s="681"/>
    </row>
    <row r="4" spans="1:9" s="184" customFormat="1" ht="15" customHeight="1">
      <c r="A4" s="325" t="s">
        <v>117</v>
      </c>
      <c r="B4" s="694" t="s">
        <v>431</v>
      </c>
      <c r="C4" s="694"/>
      <c r="D4" s="694"/>
      <c r="E4" s="694"/>
      <c r="F4" s="694"/>
      <c r="G4" s="694"/>
      <c r="H4" s="694"/>
      <c r="I4" s="694"/>
    </row>
    <row r="5" spans="1:9" s="184" customFormat="1" ht="15.75" customHeight="1">
      <c r="A5" s="328"/>
      <c r="B5" s="695"/>
      <c r="C5" s="695"/>
      <c r="D5" s="695"/>
      <c r="E5" s="284" t="s">
        <v>359</v>
      </c>
      <c r="F5" s="695"/>
      <c r="G5" s="695"/>
      <c r="H5" s="695"/>
      <c r="I5" s="695"/>
    </row>
    <row r="6" spans="1:9" s="184" customFormat="1" ht="3.7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9" s="184" customFormat="1" ht="15.75" customHeight="1">
      <c r="A7" s="325" t="s">
        <v>114</v>
      </c>
      <c r="B7" s="696" t="s">
        <v>360</v>
      </c>
      <c r="C7" s="696"/>
      <c r="D7" s="696"/>
      <c r="E7" s="696"/>
      <c r="F7" s="697"/>
      <c r="G7" s="697"/>
      <c r="H7" s="697"/>
      <c r="I7" s="697"/>
    </row>
    <row r="8" spans="1:9" s="184" customFormat="1" ht="15.75" customHeight="1">
      <c r="A8" s="328"/>
      <c r="B8" s="692" t="s">
        <v>361</v>
      </c>
      <c r="C8" s="692"/>
      <c r="D8" s="692"/>
      <c r="E8" s="698"/>
      <c r="F8" s="698"/>
      <c r="G8" s="698"/>
      <c r="H8" s="698"/>
      <c r="I8" s="698"/>
    </row>
    <row r="9" spans="1:9" s="184" customFormat="1" ht="3.7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9" s="184" customFormat="1" ht="21.75" customHeight="1">
      <c r="A10" s="322" t="s">
        <v>115</v>
      </c>
      <c r="B10" s="681" t="s">
        <v>432</v>
      </c>
      <c r="C10" s="681"/>
      <c r="D10" s="681"/>
      <c r="E10" s="681"/>
      <c r="F10" s="681"/>
      <c r="G10" s="681"/>
      <c r="H10" s="681"/>
      <c r="I10" s="681"/>
    </row>
    <row r="11" spans="1:9" s="184" customFormat="1" ht="15" customHeight="1">
      <c r="A11" s="322"/>
      <c r="B11" s="698"/>
      <c r="C11" s="698"/>
      <c r="D11" s="698"/>
      <c r="E11" s="698"/>
      <c r="F11" s="698"/>
      <c r="G11" s="698"/>
      <c r="H11" s="698"/>
      <c r="I11" s="698"/>
    </row>
    <row r="12" spans="1:9" s="184" customFormat="1" ht="18.75" customHeight="1">
      <c r="A12" s="322"/>
      <c r="B12" s="692" t="s">
        <v>433</v>
      </c>
      <c r="C12" s="692"/>
      <c r="D12" s="692"/>
      <c r="E12" s="692"/>
      <c r="F12" s="692"/>
      <c r="G12" s="692"/>
      <c r="H12" s="692"/>
      <c r="I12" s="692"/>
    </row>
    <row r="13" spans="1:9" s="184" customFormat="1" ht="46.5" customHeight="1">
      <c r="A13" s="322" t="s">
        <v>116</v>
      </c>
      <c r="B13" s="700" t="s">
        <v>286</v>
      </c>
      <c r="C13" s="700"/>
      <c r="D13" s="700"/>
      <c r="E13" s="700"/>
      <c r="F13" s="700"/>
      <c r="G13" s="700"/>
      <c r="H13" s="700"/>
      <c r="I13" s="700"/>
    </row>
    <row r="14" spans="1:9" s="184" customFormat="1" ht="122.25" customHeight="1">
      <c r="A14" s="322" t="s">
        <v>150</v>
      </c>
      <c r="B14" s="681" t="s">
        <v>345</v>
      </c>
      <c r="C14" s="681"/>
      <c r="D14" s="681"/>
      <c r="E14" s="681"/>
      <c r="F14" s="681"/>
      <c r="G14" s="681"/>
      <c r="H14" s="681"/>
      <c r="I14" s="681"/>
    </row>
    <row r="15" spans="1:9" s="184" customFormat="1" ht="55.5" customHeight="1">
      <c r="A15" s="322" t="s">
        <v>160</v>
      </c>
      <c r="B15" s="681" t="s">
        <v>434</v>
      </c>
      <c r="C15" s="681"/>
      <c r="D15" s="681"/>
      <c r="E15" s="681"/>
      <c r="F15" s="681"/>
      <c r="G15" s="681"/>
      <c r="H15" s="681"/>
      <c r="I15" s="681"/>
    </row>
    <row r="16" spans="1:9" s="184" customFormat="1" ht="133.5" customHeight="1">
      <c r="A16" s="322" t="s">
        <v>220</v>
      </c>
      <c r="B16" s="681" t="s">
        <v>435</v>
      </c>
      <c r="C16" s="681"/>
      <c r="D16" s="681"/>
      <c r="E16" s="681"/>
      <c r="F16" s="681"/>
      <c r="G16" s="681"/>
      <c r="H16" s="681"/>
      <c r="I16" s="681"/>
    </row>
    <row r="17" spans="1:9" s="184" customFormat="1" ht="55.5" customHeight="1">
      <c r="A17" s="322" t="s">
        <v>231</v>
      </c>
      <c r="B17" s="681" t="s">
        <v>405</v>
      </c>
      <c r="C17" s="681"/>
      <c r="D17" s="681"/>
      <c r="E17" s="681"/>
      <c r="F17" s="681"/>
      <c r="G17" s="681"/>
      <c r="H17" s="681"/>
      <c r="I17" s="681"/>
    </row>
    <row r="18" spans="1:9" s="184" customFormat="1" ht="55.5" customHeight="1">
      <c r="A18" s="322" t="s">
        <v>402</v>
      </c>
      <c r="B18" s="681" t="s">
        <v>406</v>
      </c>
      <c r="C18" s="681"/>
      <c r="D18" s="681"/>
      <c r="E18" s="681"/>
      <c r="F18" s="681"/>
      <c r="G18" s="681"/>
      <c r="H18" s="681"/>
      <c r="I18" s="681"/>
    </row>
    <row r="19" spans="1:9" s="184" customFormat="1" ht="23.25" customHeight="1">
      <c r="A19" s="322" t="s">
        <v>403</v>
      </c>
      <c r="B19" s="681" t="s">
        <v>287</v>
      </c>
      <c r="C19" s="681"/>
      <c r="D19" s="681"/>
      <c r="E19" s="681"/>
      <c r="F19" s="681"/>
      <c r="G19" s="681"/>
      <c r="H19" s="681"/>
      <c r="I19" s="681"/>
    </row>
    <row r="20" spans="1:9" s="184" customFormat="1" ht="43.5" customHeight="1">
      <c r="A20" s="322" t="s">
        <v>404</v>
      </c>
      <c r="B20" s="681" t="s">
        <v>320</v>
      </c>
      <c r="C20" s="681"/>
      <c r="D20" s="681"/>
      <c r="E20" s="681"/>
      <c r="F20" s="681"/>
      <c r="G20" s="681"/>
      <c r="H20" s="681"/>
      <c r="I20" s="681"/>
    </row>
    <row r="21" spans="1:9" s="294" customFormat="1" ht="12" customHeight="1">
      <c r="A21" s="680" t="s">
        <v>339</v>
      </c>
      <c r="B21" s="680"/>
      <c r="C21" s="680"/>
      <c r="D21" s="680"/>
      <c r="E21" s="680"/>
      <c r="F21" s="680"/>
      <c r="G21" s="680"/>
      <c r="H21" s="680"/>
      <c r="I21" s="680"/>
    </row>
    <row r="22" spans="1:9" s="184" customFormat="1" ht="15" customHeight="1">
      <c r="A22" s="693" t="s">
        <v>371</v>
      </c>
      <c r="B22" s="693"/>
      <c r="C22" s="693"/>
      <c r="D22" s="693"/>
      <c r="E22" s="693"/>
      <c r="F22" s="693"/>
      <c r="G22" s="693"/>
      <c r="H22" s="693"/>
      <c r="I22" s="693"/>
    </row>
    <row r="23" spans="1:9" s="184" customFormat="1" ht="15" customHeight="1">
      <c r="A23" s="327"/>
      <c r="B23" s="699" t="s">
        <v>285</v>
      </c>
      <c r="C23" s="699"/>
      <c r="D23" s="699"/>
      <c r="E23" s="699"/>
      <c r="F23" s="699"/>
      <c r="G23" s="699"/>
      <c r="H23" s="699"/>
      <c r="I23" s="699"/>
    </row>
    <row r="24" spans="1:9" s="184" customFormat="1" ht="15" customHeight="1">
      <c r="A24" s="325" t="s">
        <v>117</v>
      </c>
      <c r="B24" s="694" t="s">
        <v>436</v>
      </c>
      <c r="C24" s="694"/>
      <c r="D24" s="694"/>
      <c r="E24" s="694"/>
      <c r="F24" s="694"/>
      <c r="G24" s="694"/>
      <c r="H24" s="694"/>
      <c r="I24" s="694"/>
    </row>
    <row r="25" spans="1:9" s="184" customFormat="1" ht="15.75" customHeight="1">
      <c r="A25" s="328"/>
      <c r="B25" s="695"/>
      <c r="C25" s="695"/>
      <c r="D25" s="695"/>
      <c r="E25" s="284" t="s">
        <v>359</v>
      </c>
      <c r="F25" s="695"/>
      <c r="G25" s="695"/>
      <c r="H25" s="695"/>
      <c r="I25" s="695"/>
    </row>
    <row r="26" spans="1:9" s="184" customFormat="1" ht="3.7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75" customHeight="1">
      <c r="A27" s="325" t="s">
        <v>114</v>
      </c>
      <c r="B27" s="696" t="s">
        <v>360</v>
      </c>
      <c r="C27" s="696"/>
      <c r="D27" s="696"/>
      <c r="E27" s="696"/>
      <c r="F27" s="697"/>
      <c r="G27" s="697"/>
      <c r="H27" s="697"/>
      <c r="I27" s="697"/>
    </row>
    <row r="28" spans="1:9" s="184" customFormat="1" ht="15.75" customHeight="1">
      <c r="A28" s="328"/>
      <c r="B28" s="692" t="s">
        <v>361</v>
      </c>
      <c r="C28" s="692"/>
      <c r="D28" s="692"/>
      <c r="E28" s="698"/>
      <c r="F28" s="698"/>
      <c r="G28" s="698"/>
      <c r="H28" s="698"/>
      <c r="I28" s="698"/>
    </row>
    <row r="29" spans="1:9" s="184" customFormat="1" ht="3.7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75" customHeight="1">
      <c r="A30" s="322" t="s">
        <v>115</v>
      </c>
      <c r="B30" s="681" t="s">
        <v>362</v>
      </c>
      <c r="C30" s="681"/>
      <c r="D30" s="681"/>
      <c r="E30" s="681"/>
      <c r="F30" s="681"/>
      <c r="G30" s="681"/>
      <c r="H30" s="681"/>
      <c r="I30" s="681"/>
    </row>
    <row r="31" spans="1:9" s="184" customFormat="1" ht="15" customHeight="1">
      <c r="A31" s="322"/>
      <c r="B31" s="701"/>
      <c r="C31" s="701"/>
      <c r="D31" s="701"/>
      <c r="E31" s="701"/>
      <c r="F31" s="701"/>
      <c r="G31" s="701"/>
      <c r="H31" s="701"/>
      <c r="I31" s="701"/>
    </row>
    <row r="32" spans="1:9" s="184" customFormat="1" ht="18.75" customHeight="1">
      <c r="A32" s="322"/>
      <c r="B32" s="692" t="s">
        <v>373</v>
      </c>
      <c r="C32" s="692"/>
      <c r="D32" s="692"/>
      <c r="E32" s="692"/>
      <c r="F32" s="692"/>
      <c r="G32" s="692"/>
      <c r="H32" s="692"/>
      <c r="I32" s="692"/>
    </row>
    <row r="33" spans="1:9" s="184" customFormat="1" ht="44.25" customHeight="1">
      <c r="A33" s="322" t="s">
        <v>116</v>
      </c>
      <c r="B33" s="700" t="s">
        <v>286</v>
      </c>
      <c r="C33" s="700"/>
      <c r="D33" s="700"/>
      <c r="E33" s="700"/>
      <c r="F33" s="700"/>
      <c r="G33" s="700"/>
      <c r="H33" s="700"/>
      <c r="I33" s="700"/>
    </row>
    <row r="34" spans="1:9" s="184" customFormat="1" ht="79.5" customHeight="1">
      <c r="A34" s="322" t="s">
        <v>150</v>
      </c>
      <c r="B34" s="681" t="s">
        <v>438</v>
      </c>
      <c r="C34" s="681"/>
      <c r="D34" s="681"/>
      <c r="E34" s="681"/>
      <c r="F34" s="681"/>
      <c r="G34" s="681"/>
      <c r="H34" s="681"/>
      <c r="I34" s="681"/>
    </row>
    <row r="35" spans="1:9" s="184" customFormat="1" ht="55.5" customHeight="1">
      <c r="A35" s="322" t="s">
        <v>160</v>
      </c>
      <c r="B35" s="681" t="s">
        <v>434</v>
      </c>
      <c r="C35" s="681"/>
      <c r="D35" s="681"/>
      <c r="E35" s="681"/>
      <c r="F35" s="681"/>
      <c r="G35" s="681"/>
      <c r="H35" s="681"/>
      <c r="I35" s="681"/>
    </row>
    <row r="36" spans="1:9" s="184" customFormat="1" ht="133.5" customHeight="1">
      <c r="A36" s="322" t="s">
        <v>220</v>
      </c>
      <c r="B36" s="681" t="s">
        <v>437</v>
      </c>
      <c r="C36" s="681"/>
      <c r="D36" s="681"/>
      <c r="E36" s="681"/>
      <c r="F36" s="681"/>
      <c r="G36" s="681"/>
      <c r="H36" s="681"/>
      <c r="I36" s="681"/>
    </row>
    <row r="37" spans="1:9" s="184" customFormat="1" ht="55.5" customHeight="1">
      <c r="A37" s="322" t="s">
        <v>231</v>
      </c>
      <c r="B37" s="681" t="s">
        <v>405</v>
      </c>
      <c r="C37" s="681"/>
      <c r="D37" s="681"/>
      <c r="E37" s="681"/>
      <c r="F37" s="681"/>
      <c r="G37" s="681"/>
      <c r="H37" s="681"/>
      <c r="I37" s="681"/>
    </row>
    <row r="38" spans="1:9" s="184" customFormat="1" ht="55.5" customHeight="1">
      <c r="A38" s="322" t="s">
        <v>402</v>
      </c>
      <c r="B38" s="681" t="s">
        <v>406</v>
      </c>
      <c r="C38" s="681"/>
      <c r="D38" s="681"/>
      <c r="E38" s="681"/>
      <c r="F38" s="681"/>
      <c r="G38" s="681"/>
      <c r="H38" s="681"/>
      <c r="I38" s="681"/>
    </row>
    <row r="39" spans="1:9" s="184" customFormat="1" ht="24" customHeight="1">
      <c r="A39" s="322" t="s">
        <v>403</v>
      </c>
      <c r="B39" s="681" t="s">
        <v>287</v>
      </c>
      <c r="C39" s="681"/>
      <c r="D39" s="681"/>
      <c r="E39" s="681"/>
      <c r="F39" s="681"/>
      <c r="G39" s="681"/>
      <c r="H39" s="681"/>
      <c r="I39" s="681"/>
    </row>
    <row r="40" spans="1:9" s="184" customFormat="1" ht="43.5" customHeight="1">
      <c r="A40" s="322" t="s">
        <v>404</v>
      </c>
      <c r="B40" s="681" t="s">
        <v>439</v>
      </c>
      <c r="C40" s="681"/>
      <c r="D40" s="681"/>
      <c r="E40" s="681"/>
      <c r="F40" s="681"/>
      <c r="G40" s="681"/>
      <c r="H40" s="681"/>
      <c r="I40" s="681"/>
    </row>
    <row r="41" spans="1:11" s="186" customFormat="1" ht="15.75" customHeight="1">
      <c r="A41" s="691" t="s">
        <v>407</v>
      </c>
      <c r="B41" s="691"/>
      <c r="C41" s="691"/>
      <c r="D41" s="691"/>
      <c r="E41" s="691"/>
      <c r="F41" s="691"/>
      <c r="G41" s="691"/>
      <c r="H41" s="691"/>
      <c r="I41" s="691"/>
      <c r="J41" s="295"/>
      <c r="K41" s="295"/>
    </row>
    <row r="42" spans="1:9" s="184" customFormat="1" ht="21" customHeight="1">
      <c r="A42" s="321"/>
      <c r="B42" s="692" t="s">
        <v>440</v>
      </c>
      <c r="C42" s="692"/>
      <c r="D42" s="692"/>
      <c r="E42" s="692"/>
      <c r="F42" s="692"/>
      <c r="G42" s="692"/>
      <c r="H42" s="692"/>
      <c r="I42" s="692"/>
    </row>
    <row r="43" spans="1:9" s="184" customFormat="1" ht="22.5" customHeight="1">
      <c r="A43" s="322" t="s">
        <v>117</v>
      </c>
      <c r="B43" s="681" t="s">
        <v>284</v>
      </c>
      <c r="C43" s="681"/>
      <c r="D43" s="681"/>
      <c r="E43" s="681"/>
      <c r="F43" s="681"/>
      <c r="G43" s="681"/>
      <c r="H43" s="681"/>
      <c r="I43" s="681"/>
    </row>
    <row r="44" spans="1:9" s="184" customFormat="1" ht="28.5" customHeight="1">
      <c r="A44" s="322" t="s">
        <v>114</v>
      </c>
      <c r="B44" s="681" t="s">
        <v>309</v>
      </c>
      <c r="C44" s="681"/>
      <c r="D44" s="681"/>
      <c r="E44" s="681"/>
      <c r="F44" s="681"/>
      <c r="G44" s="681"/>
      <c r="H44" s="681"/>
      <c r="I44" s="681"/>
    </row>
    <row r="45" spans="1:9" s="184" customFormat="1" ht="36" customHeight="1">
      <c r="A45" s="322" t="s">
        <v>115</v>
      </c>
      <c r="B45" s="681" t="s">
        <v>441</v>
      </c>
      <c r="C45" s="681"/>
      <c r="D45" s="681"/>
      <c r="E45" s="681"/>
      <c r="F45" s="681"/>
      <c r="G45" s="681"/>
      <c r="H45" s="681"/>
      <c r="I45" s="681"/>
    </row>
    <row r="46" spans="1:9" s="184" customFormat="1" ht="45.75" customHeight="1">
      <c r="A46" s="322" t="s">
        <v>116</v>
      </c>
      <c r="B46" s="681" t="s">
        <v>290</v>
      </c>
      <c r="C46" s="681"/>
      <c r="D46" s="681"/>
      <c r="E46" s="681"/>
      <c r="F46" s="681"/>
      <c r="G46" s="681"/>
      <c r="H46" s="681"/>
      <c r="I46" s="681"/>
    </row>
    <row r="47" spans="1:9" s="184" customFormat="1" ht="79.5" customHeight="1">
      <c r="A47" s="322" t="s">
        <v>150</v>
      </c>
      <c r="B47" s="681" t="s">
        <v>442</v>
      </c>
      <c r="C47" s="681"/>
      <c r="D47" s="681"/>
      <c r="E47" s="681"/>
      <c r="F47" s="681"/>
      <c r="G47" s="681"/>
      <c r="H47" s="681"/>
      <c r="I47" s="681"/>
    </row>
    <row r="48" spans="1:9" s="184" customFormat="1" ht="55.5" customHeight="1">
      <c r="A48" s="322" t="s">
        <v>160</v>
      </c>
      <c r="B48" s="681" t="s">
        <v>434</v>
      </c>
      <c r="C48" s="681"/>
      <c r="D48" s="681"/>
      <c r="E48" s="681"/>
      <c r="F48" s="681"/>
      <c r="G48" s="681"/>
      <c r="H48" s="681"/>
      <c r="I48" s="681"/>
    </row>
    <row r="49" spans="1:9" s="184" customFormat="1" ht="20.25" customHeight="1">
      <c r="A49" s="334" t="s">
        <v>220</v>
      </c>
      <c r="B49" s="681" t="s">
        <v>413</v>
      </c>
      <c r="C49" s="702"/>
      <c r="D49" s="702"/>
      <c r="E49" s="702"/>
      <c r="F49" s="702"/>
      <c r="G49" s="702"/>
      <c r="H49" s="702"/>
      <c r="I49" s="702"/>
    </row>
    <row r="50" spans="1:9" s="184" customFormat="1" ht="133.5" customHeight="1">
      <c r="A50" s="322" t="s">
        <v>231</v>
      </c>
      <c r="B50" s="681" t="s">
        <v>443</v>
      </c>
      <c r="C50" s="681"/>
      <c r="D50" s="681"/>
      <c r="E50" s="681"/>
      <c r="F50" s="681"/>
      <c r="G50" s="681"/>
      <c r="H50" s="681"/>
      <c r="I50" s="681"/>
    </row>
    <row r="51" spans="1:9" s="184" customFormat="1" ht="55.5" customHeight="1">
      <c r="A51" s="322" t="s">
        <v>402</v>
      </c>
      <c r="B51" s="681" t="s">
        <v>405</v>
      </c>
      <c r="C51" s="681"/>
      <c r="D51" s="681"/>
      <c r="E51" s="681"/>
      <c r="F51" s="681"/>
      <c r="G51" s="681"/>
      <c r="H51" s="681"/>
      <c r="I51" s="681"/>
    </row>
    <row r="52" spans="1:9" s="184" customFormat="1" ht="55.5" customHeight="1">
      <c r="A52" s="322" t="s">
        <v>403</v>
      </c>
      <c r="B52" s="681" t="s">
        <v>406</v>
      </c>
      <c r="C52" s="681"/>
      <c r="D52" s="681"/>
      <c r="E52" s="681"/>
      <c r="F52" s="681"/>
      <c r="G52" s="681"/>
      <c r="H52" s="681"/>
      <c r="I52" s="681"/>
    </row>
    <row r="53" spans="1:9" s="184" customFormat="1" ht="24" customHeight="1">
      <c r="A53" s="322" t="s">
        <v>404</v>
      </c>
      <c r="B53" s="681" t="s">
        <v>287</v>
      </c>
      <c r="C53" s="681"/>
      <c r="D53" s="681"/>
      <c r="E53" s="681"/>
      <c r="F53" s="681"/>
      <c r="G53" s="681"/>
      <c r="H53" s="681"/>
      <c r="I53" s="681"/>
    </row>
    <row r="54" spans="1:9" s="184" customFormat="1" ht="13.5" customHeight="1">
      <c r="A54" s="322" t="s">
        <v>444</v>
      </c>
      <c r="B54" s="681" t="s">
        <v>445</v>
      </c>
      <c r="C54" s="681"/>
      <c r="D54" s="681"/>
      <c r="E54" s="681"/>
      <c r="F54" s="681"/>
      <c r="G54" s="681"/>
      <c r="H54" s="681"/>
      <c r="I54" s="681"/>
    </row>
    <row r="55" spans="1:9" s="184" customFormat="1" ht="13.5" customHeight="1">
      <c r="A55" s="334"/>
      <c r="B55" s="681" t="s">
        <v>446</v>
      </c>
      <c r="C55" s="702"/>
      <c r="D55" s="702"/>
      <c r="E55" s="702"/>
      <c r="F55" s="702"/>
      <c r="G55" s="702"/>
      <c r="H55" s="702"/>
      <c r="I55" s="702"/>
    </row>
    <row r="56" spans="1:9" s="184" customFormat="1" ht="13.5" customHeight="1">
      <c r="A56" s="334"/>
      <c r="B56" s="681" t="s">
        <v>447</v>
      </c>
      <c r="C56" s="702"/>
      <c r="D56" s="702"/>
      <c r="E56" s="702"/>
      <c r="F56" s="702"/>
      <c r="G56" s="702"/>
      <c r="H56" s="702"/>
      <c r="I56" s="702"/>
    </row>
    <row r="57" spans="1:11" s="184" customFormat="1" ht="15.75" customHeight="1">
      <c r="A57" s="703" t="s">
        <v>408</v>
      </c>
      <c r="B57" s="703"/>
      <c r="C57" s="703"/>
      <c r="D57" s="703"/>
      <c r="E57" s="703"/>
      <c r="F57" s="703"/>
      <c r="G57" s="703"/>
      <c r="H57" s="703"/>
      <c r="I57" s="703"/>
      <c r="J57" s="705"/>
      <c r="K57" s="705"/>
    </row>
    <row r="58" spans="1:11" s="184" customFormat="1" ht="19.5" customHeight="1">
      <c r="A58" s="328"/>
      <c r="B58" s="286"/>
      <c r="C58" s="287"/>
      <c r="D58" s="706"/>
      <c r="E58" s="706"/>
      <c r="F58" s="706"/>
      <c r="G58" s="706"/>
      <c r="H58" s="706"/>
      <c r="I58" s="706"/>
      <c r="J58" s="705"/>
      <c r="K58" s="705"/>
    </row>
    <row r="59" spans="1:11" s="184" customFormat="1" ht="15.75" customHeight="1">
      <c r="A59" s="328"/>
      <c r="B59" s="692" t="s">
        <v>363</v>
      </c>
      <c r="C59" s="692"/>
      <c r="D59" s="692"/>
      <c r="E59" s="692"/>
      <c r="F59" s="692"/>
      <c r="G59" s="692"/>
      <c r="H59" s="692"/>
      <c r="I59" s="692"/>
      <c r="J59" s="705"/>
      <c r="K59" s="705"/>
    </row>
    <row r="60" spans="1:9" s="184" customFormat="1" ht="24.75" customHeight="1">
      <c r="A60" s="328"/>
      <c r="B60" s="180" t="s">
        <v>364</v>
      </c>
      <c r="C60" s="696" t="s">
        <v>365</v>
      </c>
      <c r="D60" s="696"/>
      <c r="E60" s="696"/>
      <c r="F60" s="696"/>
      <c r="G60" s="696"/>
      <c r="H60" s="696"/>
      <c r="I60" s="696"/>
    </row>
    <row r="61" spans="1:9" s="184" customFormat="1" ht="15.75" customHeight="1">
      <c r="A61" s="328"/>
      <c r="B61" s="288" t="s">
        <v>114</v>
      </c>
      <c r="C61" s="696" t="s">
        <v>366</v>
      </c>
      <c r="D61" s="696"/>
      <c r="E61" s="704">
        <f>IF(B25="","",B25)</f>
      </c>
      <c r="F61" s="704"/>
      <c r="G61" s="704"/>
      <c r="H61" s="704"/>
      <c r="I61" s="704"/>
    </row>
    <row r="62" spans="1:9" s="184" customFormat="1" ht="15.75" customHeight="1">
      <c r="A62" s="328"/>
      <c r="B62" s="288"/>
      <c r="C62" s="696" t="s">
        <v>359</v>
      </c>
      <c r="D62" s="696"/>
      <c r="E62" s="704">
        <f>IF(F25="","",F25)</f>
      </c>
      <c r="F62" s="704"/>
      <c r="G62" s="704"/>
      <c r="H62" s="704"/>
      <c r="I62" s="704"/>
    </row>
    <row r="63" spans="1:9" s="184" customFormat="1" ht="15.75" customHeight="1">
      <c r="A63" s="328"/>
      <c r="B63" s="288" t="s">
        <v>115</v>
      </c>
      <c r="C63" s="696" t="s">
        <v>372</v>
      </c>
      <c r="D63" s="696"/>
      <c r="E63" s="704">
        <f>IF(B5="","",B5)</f>
      </c>
      <c r="F63" s="704"/>
      <c r="G63" s="704"/>
      <c r="H63" s="704"/>
      <c r="I63" s="704"/>
    </row>
    <row r="64" spans="1:9" s="184" customFormat="1" ht="15.75" customHeight="1">
      <c r="A64" s="328"/>
      <c r="B64" s="288"/>
      <c r="C64" s="696" t="s">
        <v>359</v>
      </c>
      <c r="D64" s="696"/>
      <c r="E64" s="704">
        <f>IF(F5="","",F5)</f>
      </c>
      <c r="F64" s="704"/>
      <c r="G64" s="704"/>
      <c r="H64" s="704"/>
      <c r="I64" s="704"/>
    </row>
    <row r="65" spans="1:9" s="184" customFormat="1" ht="3.7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9" s="184" customFormat="1" ht="36" customHeight="1">
      <c r="A66" s="328"/>
      <c r="B66" s="681" t="s">
        <v>448</v>
      </c>
      <c r="C66" s="681"/>
      <c r="D66" s="681"/>
      <c r="E66" s="681"/>
      <c r="F66" s="681"/>
      <c r="G66" s="681"/>
      <c r="H66" s="681"/>
      <c r="I66" s="681"/>
    </row>
    <row r="67" spans="1:9" s="184" customFormat="1" ht="60" customHeight="1">
      <c r="A67" s="328"/>
      <c r="B67" s="694" t="s">
        <v>449</v>
      </c>
      <c r="C67" s="694"/>
      <c r="D67" s="694"/>
      <c r="E67" s="694"/>
      <c r="F67" s="694"/>
      <c r="G67" s="694"/>
      <c r="H67" s="694"/>
      <c r="I67" s="694"/>
    </row>
    <row r="68" spans="1:9" s="184" customFormat="1" ht="21.75" customHeight="1">
      <c r="A68" s="328"/>
      <c r="B68" s="288" t="s">
        <v>117</v>
      </c>
      <c r="C68" s="707" t="s">
        <v>288</v>
      </c>
      <c r="D68" s="708"/>
      <c r="E68" s="708"/>
      <c r="F68" s="708"/>
      <c r="G68" s="708"/>
      <c r="H68" s="708"/>
      <c r="I68" s="708"/>
    </row>
    <row r="69" spans="1:9" s="290" customFormat="1" ht="21.75" customHeight="1">
      <c r="A69" s="236"/>
      <c r="B69" s="288" t="s">
        <v>114</v>
      </c>
      <c r="C69" s="709">
        <f>IF(F27="",IF(B31="","",B31),CONCATENATE(F27,"; ",B31))</f>
      </c>
      <c r="D69" s="709"/>
      <c r="E69" s="709"/>
      <c r="F69" s="709"/>
      <c r="G69" s="709"/>
      <c r="H69" s="709"/>
      <c r="I69" s="709"/>
    </row>
    <row r="70" spans="1:9" s="290" customFormat="1" ht="21.75" customHeight="1">
      <c r="A70" s="236"/>
      <c r="B70" s="288" t="s">
        <v>115</v>
      </c>
      <c r="C70" s="709">
        <f>IF(F7="",IF(B11="","",B11),CONCATENATE(F7,"; ",B11))</f>
      </c>
      <c r="D70" s="709"/>
      <c r="E70" s="709"/>
      <c r="F70" s="709"/>
      <c r="G70" s="709"/>
      <c r="H70" s="709"/>
      <c r="I70" s="709"/>
    </row>
    <row r="71" spans="1:9" s="184" customFormat="1" ht="36" customHeight="1">
      <c r="A71" s="321"/>
      <c r="B71" s="710" t="s">
        <v>289</v>
      </c>
      <c r="C71" s="710"/>
      <c r="D71" s="710"/>
      <c r="E71" s="710"/>
      <c r="F71" s="710"/>
      <c r="G71" s="710"/>
      <c r="H71" s="710"/>
      <c r="I71" s="710"/>
    </row>
    <row r="72" spans="1:9" s="184" customFormat="1" ht="78" customHeight="1">
      <c r="A72" s="291"/>
      <c r="B72" s="684" t="s">
        <v>367</v>
      </c>
      <c r="C72" s="685"/>
      <c r="D72" s="685"/>
      <c r="E72" s="686"/>
      <c r="F72" s="687" t="s">
        <v>368</v>
      </c>
      <c r="G72" s="688"/>
      <c r="H72" s="688"/>
      <c r="I72" s="689"/>
    </row>
    <row r="73" spans="1:9" s="290" customFormat="1" ht="12.75" customHeight="1">
      <c r="A73" s="292"/>
      <c r="B73" s="690" t="s">
        <v>369</v>
      </c>
      <c r="C73" s="690"/>
      <c r="D73" s="690"/>
      <c r="E73" s="690"/>
      <c r="F73" s="690" t="s">
        <v>370</v>
      </c>
      <c r="G73" s="690"/>
      <c r="H73" s="690"/>
      <c r="I73" s="690"/>
    </row>
    <row r="74" ht="24" customHeight="1">
      <c r="A74" s="326" t="s">
        <v>409</v>
      </c>
    </row>
    <row r="75" spans="1:11" s="184" customFormat="1" ht="19.5" customHeight="1">
      <c r="A75" s="328"/>
      <c r="B75" s="286"/>
      <c r="C75" s="287"/>
      <c r="D75" s="706"/>
      <c r="E75" s="706"/>
      <c r="F75" s="706"/>
      <c r="G75" s="706"/>
      <c r="H75" s="706"/>
      <c r="I75" s="706"/>
      <c r="J75" s="185"/>
      <c r="K75" s="185"/>
    </row>
    <row r="76" spans="1:11" s="184" customFormat="1" ht="15.75" customHeight="1">
      <c r="A76" s="328"/>
      <c r="B76" s="692" t="s">
        <v>363</v>
      </c>
      <c r="C76" s="692"/>
      <c r="D76" s="692"/>
      <c r="E76" s="692"/>
      <c r="F76" s="692"/>
      <c r="G76" s="692"/>
      <c r="H76" s="692"/>
      <c r="I76" s="692"/>
      <c r="J76" s="185"/>
      <c r="K76" s="185"/>
    </row>
    <row r="77" spans="1:9" s="184" customFormat="1" ht="24.75" customHeight="1">
      <c r="A77" s="328"/>
      <c r="B77" s="180" t="s">
        <v>364</v>
      </c>
      <c r="C77" s="696" t="s">
        <v>365</v>
      </c>
      <c r="D77" s="696"/>
      <c r="E77" s="696"/>
      <c r="F77" s="696"/>
      <c r="G77" s="696"/>
      <c r="H77" s="696"/>
      <c r="I77" s="696"/>
    </row>
    <row r="78" spans="1:9" s="184" customFormat="1" ht="15.75" customHeight="1">
      <c r="A78" s="328"/>
      <c r="B78" s="288" t="s">
        <v>114</v>
      </c>
      <c r="C78" s="696" t="s">
        <v>366</v>
      </c>
      <c r="D78" s="696"/>
      <c r="E78" s="704">
        <f>IF(B25="","",B25)</f>
      </c>
      <c r="F78" s="704"/>
      <c r="G78" s="704"/>
      <c r="H78" s="704"/>
      <c r="I78" s="704"/>
    </row>
    <row r="79" spans="1:9" s="184" customFormat="1" ht="15.75" customHeight="1">
      <c r="A79" s="328"/>
      <c r="B79" s="288"/>
      <c r="C79" s="696" t="s">
        <v>359</v>
      </c>
      <c r="D79" s="696"/>
      <c r="E79" s="711">
        <f>IF(F25="","",F25)</f>
      </c>
      <c r="F79" s="711"/>
      <c r="G79" s="711"/>
      <c r="H79" s="711"/>
      <c r="I79" s="711"/>
    </row>
    <row r="80" spans="1:9" s="184" customFormat="1" ht="15.75" customHeight="1">
      <c r="A80" s="328"/>
      <c r="B80" s="288" t="s">
        <v>115</v>
      </c>
      <c r="C80" s="696" t="s">
        <v>372</v>
      </c>
      <c r="D80" s="696"/>
      <c r="E80" s="704">
        <f>IF(B5="","",B5)</f>
      </c>
      <c r="F80" s="704"/>
      <c r="G80" s="704"/>
      <c r="H80" s="704"/>
      <c r="I80" s="704"/>
    </row>
    <row r="81" spans="1:9" s="184" customFormat="1" ht="15.75" customHeight="1">
      <c r="A81" s="328"/>
      <c r="B81" s="288"/>
      <c r="C81" s="696" t="s">
        <v>359</v>
      </c>
      <c r="D81" s="696"/>
      <c r="E81" s="711">
        <f>IF(F5="","",F5)</f>
      </c>
      <c r="F81" s="711"/>
      <c r="G81" s="711"/>
      <c r="H81" s="711"/>
      <c r="I81" s="711"/>
    </row>
    <row r="82" spans="1:9" s="184" customFormat="1" ht="3.7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9" s="184" customFormat="1" ht="33" customHeight="1">
      <c r="A83" s="328"/>
      <c r="B83" s="681" t="s">
        <v>448</v>
      </c>
      <c r="C83" s="681"/>
      <c r="D83" s="681"/>
      <c r="E83" s="681"/>
      <c r="F83" s="681"/>
      <c r="G83" s="681"/>
      <c r="H83" s="681"/>
      <c r="I83" s="681"/>
    </row>
    <row r="84" spans="1:9" s="184" customFormat="1" ht="58.5" customHeight="1">
      <c r="A84" s="328"/>
      <c r="B84" s="694" t="s">
        <v>449</v>
      </c>
      <c r="C84" s="694"/>
      <c r="D84" s="694"/>
      <c r="E84" s="694"/>
      <c r="F84" s="694"/>
      <c r="G84" s="694"/>
      <c r="H84" s="694"/>
      <c r="I84" s="694"/>
    </row>
    <row r="85" spans="1:9" s="184" customFormat="1" ht="21.75" customHeight="1">
      <c r="A85" s="328"/>
      <c r="B85" s="288" t="s">
        <v>117</v>
      </c>
      <c r="C85" s="707" t="s">
        <v>288</v>
      </c>
      <c r="D85" s="708"/>
      <c r="E85" s="708"/>
      <c r="F85" s="708"/>
      <c r="G85" s="708"/>
      <c r="H85" s="708"/>
      <c r="I85" s="708"/>
    </row>
    <row r="86" spans="1:9" s="290" customFormat="1" ht="21.75" customHeight="1">
      <c r="A86" s="236"/>
      <c r="B86" s="288" t="s">
        <v>114</v>
      </c>
      <c r="C86" s="709">
        <f>IF(F27="",IF(B31="","",B31),CONCATENATE(F27,"; ",B31))</f>
      </c>
      <c r="D86" s="709"/>
      <c r="E86" s="709"/>
      <c r="F86" s="709"/>
      <c r="G86" s="709"/>
      <c r="H86" s="709"/>
      <c r="I86" s="709"/>
    </row>
    <row r="87" spans="1:9" s="290" customFormat="1" ht="21.75" customHeight="1">
      <c r="A87" s="236"/>
      <c r="B87" s="288" t="s">
        <v>115</v>
      </c>
      <c r="C87" s="709">
        <f>IF(F7="",IF(B11="","",B11),CONCATENATE(F7,"; ",B11))</f>
      </c>
      <c r="D87" s="709"/>
      <c r="E87" s="709"/>
      <c r="F87" s="709"/>
      <c r="G87" s="709"/>
      <c r="H87" s="709"/>
      <c r="I87" s="709"/>
    </row>
    <row r="88" spans="1:9" s="184" customFormat="1" ht="36" customHeight="1">
      <c r="A88" s="321"/>
      <c r="B88" s="710" t="s">
        <v>289</v>
      </c>
      <c r="C88" s="710"/>
      <c r="D88" s="710"/>
      <c r="E88" s="710"/>
      <c r="F88" s="710"/>
      <c r="G88" s="710"/>
      <c r="H88" s="710"/>
      <c r="I88" s="710"/>
    </row>
    <row r="89" spans="1:9" s="184" customFormat="1" ht="78" customHeight="1">
      <c r="A89" s="291"/>
      <c r="B89" s="684" t="s">
        <v>367</v>
      </c>
      <c r="C89" s="685"/>
      <c r="D89" s="685"/>
      <c r="E89" s="686"/>
      <c r="F89" s="687" t="s">
        <v>368</v>
      </c>
      <c r="G89" s="688"/>
      <c r="H89" s="688"/>
      <c r="I89" s="689"/>
    </row>
    <row r="90" spans="1:9" s="290" customFormat="1" ht="12.75" customHeight="1">
      <c r="A90" s="292"/>
      <c r="B90" s="690" t="s">
        <v>369</v>
      </c>
      <c r="C90" s="690"/>
      <c r="D90" s="690"/>
      <c r="E90" s="690"/>
      <c r="F90" s="690" t="s">
        <v>370</v>
      </c>
      <c r="G90" s="690"/>
      <c r="H90" s="690"/>
      <c r="I90" s="690"/>
    </row>
    <row r="91" ht="24" customHeight="1">
      <c r="A91" s="326" t="s">
        <v>410</v>
      </c>
    </row>
    <row r="92" spans="1:11" s="184" customFormat="1" ht="19.5" customHeight="1">
      <c r="A92" s="328"/>
      <c r="B92" s="286"/>
      <c r="C92" s="287"/>
      <c r="D92" s="706"/>
      <c r="E92" s="706"/>
      <c r="F92" s="706"/>
      <c r="G92" s="706"/>
      <c r="H92" s="706"/>
      <c r="I92" s="706"/>
      <c r="J92" s="185"/>
      <c r="K92" s="185"/>
    </row>
    <row r="93" spans="1:11" s="184" customFormat="1" ht="15.75" customHeight="1">
      <c r="A93" s="328"/>
      <c r="B93" s="692" t="s">
        <v>363</v>
      </c>
      <c r="C93" s="692"/>
      <c r="D93" s="692"/>
      <c r="E93" s="692"/>
      <c r="F93" s="692"/>
      <c r="G93" s="692"/>
      <c r="H93" s="692"/>
      <c r="I93" s="692"/>
      <c r="J93" s="185"/>
      <c r="K93" s="185"/>
    </row>
    <row r="94" spans="1:9" s="184" customFormat="1" ht="24.75" customHeight="1">
      <c r="A94" s="328"/>
      <c r="B94" s="180" t="s">
        <v>364</v>
      </c>
      <c r="C94" s="696" t="s">
        <v>365</v>
      </c>
      <c r="D94" s="696"/>
      <c r="E94" s="696"/>
      <c r="F94" s="696"/>
      <c r="G94" s="696"/>
      <c r="H94" s="696"/>
      <c r="I94" s="696"/>
    </row>
    <row r="95" spans="1:9" s="184" customFormat="1" ht="15.75" customHeight="1">
      <c r="A95" s="328"/>
      <c r="B95" s="288" t="s">
        <v>114</v>
      </c>
      <c r="C95" s="696" t="s">
        <v>366</v>
      </c>
      <c r="D95" s="696"/>
      <c r="E95" s="704">
        <f>IF(B25="","",B25)</f>
      </c>
      <c r="F95" s="704"/>
      <c r="G95" s="704"/>
      <c r="H95" s="704"/>
      <c r="I95" s="704"/>
    </row>
    <row r="96" spans="1:9" s="184" customFormat="1" ht="15.75" customHeight="1">
      <c r="A96" s="328"/>
      <c r="B96" s="288"/>
      <c r="C96" s="696" t="s">
        <v>359</v>
      </c>
      <c r="D96" s="696"/>
      <c r="E96" s="711">
        <f>IF(F25="","",F25)</f>
      </c>
      <c r="F96" s="711"/>
      <c r="G96" s="711"/>
      <c r="H96" s="711"/>
      <c r="I96" s="711"/>
    </row>
    <row r="97" spans="1:9" s="184" customFormat="1" ht="15.75" customHeight="1">
      <c r="A97" s="328"/>
      <c r="B97" s="288" t="s">
        <v>115</v>
      </c>
      <c r="C97" s="696" t="s">
        <v>372</v>
      </c>
      <c r="D97" s="696"/>
      <c r="E97" s="704">
        <f>IF(B5="","",B5)</f>
      </c>
      <c r="F97" s="704"/>
      <c r="G97" s="704"/>
      <c r="H97" s="704"/>
      <c r="I97" s="704"/>
    </row>
    <row r="98" spans="1:9" s="184" customFormat="1" ht="15.75" customHeight="1">
      <c r="A98" s="328"/>
      <c r="B98" s="288"/>
      <c r="C98" s="696" t="s">
        <v>359</v>
      </c>
      <c r="D98" s="696"/>
      <c r="E98" s="711">
        <f>IF(F5="","",F5)</f>
      </c>
      <c r="F98" s="711"/>
      <c r="G98" s="711"/>
      <c r="H98" s="711"/>
      <c r="I98" s="711"/>
    </row>
    <row r="99" spans="1:9" s="184" customFormat="1" ht="3.7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1" t="s">
        <v>448</v>
      </c>
      <c r="C100" s="681"/>
      <c r="D100" s="681"/>
      <c r="E100" s="681"/>
      <c r="F100" s="681"/>
      <c r="G100" s="681"/>
      <c r="H100" s="681"/>
      <c r="I100" s="681"/>
    </row>
    <row r="101" spans="1:9" s="184" customFormat="1" ht="66" customHeight="1">
      <c r="A101" s="328"/>
      <c r="B101" s="694" t="s">
        <v>450</v>
      </c>
      <c r="C101" s="694"/>
      <c r="D101" s="694"/>
      <c r="E101" s="694"/>
      <c r="F101" s="694"/>
      <c r="G101" s="694"/>
      <c r="H101" s="694"/>
      <c r="I101" s="694"/>
    </row>
    <row r="102" spans="1:9" s="184" customFormat="1" ht="21.75" customHeight="1">
      <c r="A102" s="328"/>
      <c r="B102" s="288" t="s">
        <v>117</v>
      </c>
      <c r="C102" s="707" t="s">
        <v>288</v>
      </c>
      <c r="D102" s="708"/>
      <c r="E102" s="708"/>
      <c r="F102" s="708"/>
      <c r="G102" s="708"/>
      <c r="H102" s="708"/>
      <c r="I102" s="708"/>
    </row>
    <row r="103" spans="1:9" s="290" customFormat="1" ht="21.75" customHeight="1">
      <c r="A103" s="236"/>
      <c r="B103" s="288" t="s">
        <v>114</v>
      </c>
      <c r="C103" s="709">
        <f>IF(F27="",IF(B31="","",B31),CONCATENATE(F27,"; ",B31))</f>
      </c>
      <c r="D103" s="709"/>
      <c r="E103" s="709"/>
      <c r="F103" s="709"/>
      <c r="G103" s="709"/>
      <c r="H103" s="709"/>
      <c r="I103" s="709"/>
    </row>
    <row r="104" spans="1:9" s="290" customFormat="1" ht="21.75" customHeight="1">
      <c r="A104" s="236"/>
      <c r="B104" s="288" t="s">
        <v>115</v>
      </c>
      <c r="C104" s="709">
        <f>IF(F7="",IF(B11="","",B11),CONCATENATE(F7,"; ",B11))</f>
      </c>
      <c r="D104" s="709"/>
      <c r="E104" s="709"/>
      <c r="F104" s="709"/>
      <c r="G104" s="709"/>
      <c r="H104" s="709"/>
      <c r="I104" s="709"/>
    </row>
    <row r="105" spans="1:9" s="184" customFormat="1" ht="36" customHeight="1">
      <c r="A105" s="321"/>
      <c r="B105" s="710" t="s">
        <v>289</v>
      </c>
      <c r="C105" s="710"/>
      <c r="D105" s="710"/>
      <c r="E105" s="710"/>
      <c r="F105" s="710"/>
      <c r="G105" s="710"/>
      <c r="H105" s="710"/>
      <c r="I105" s="710"/>
    </row>
    <row r="106" spans="1:9" s="184" customFormat="1" ht="78" customHeight="1">
      <c r="A106" s="291"/>
      <c r="B106" s="684" t="s">
        <v>367</v>
      </c>
      <c r="C106" s="685"/>
      <c r="D106" s="685"/>
      <c r="E106" s="686"/>
      <c r="F106" s="687" t="s">
        <v>368</v>
      </c>
      <c r="G106" s="688"/>
      <c r="H106" s="688"/>
      <c r="I106" s="689"/>
    </row>
    <row r="107" spans="1:9" s="290" customFormat="1" ht="12.75" customHeight="1">
      <c r="A107" s="292"/>
      <c r="B107" s="690" t="s">
        <v>369</v>
      </c>
      <c r="C107" s="690"/>
      <c r="D107" s="690"/>
      <c r="E107" s="690"/>
      <c r="F107" s="690" t="s">
        <v>370</v>
      </c>
      <c r="G107" s="690"/>
      <c r="H107" s="690"/>
      <c r="I107" s="690"/>
    </row>
  </sheetData>
  <sheetProtection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80" r:id="rId1"/>
  <headerFooter>
    <oddFooter>&amp;L&amp;9PROW 2014-2020_19.2/4/z&amp;R&amp;9Strona &amp;P z &amp;N</oddFooter>
  </headerFooter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zoomScale="115" zoomScaleNormal="115" zoomScaleSheetLayoutView="115" zoomScalePageLayoutView="145" workbookViewId="0" topLeftCell="A55">
      <selection activeCell="B55" sqref="B55:I55"/>
    </sheetView>
  </sheetViews>
  <sheetFormatPr defaultColWidth="9.140625" defaultRowHeight="12.75"/>
  <cols>
    <col min="1" max="1" width="2.421875" style="234" bestFit="1" customWidth="1"/>
    <col min="2" max="2" width="3.7109375" style="234" customWidth="1"/>
    <col min="3" max="3" width="3.851562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.00390625" style="185" customWidth="1"/>
    <col min="8" max="8" width="10.28125" style="185" customWidth="1"/>
    <col min="9" max="9" width="20.140625" style="185" customWidth="1"/>
    <col min="10" max="10" width="9.140625" style="185" customWidth="1"/>
    <col min="11" max="11" width="25.28125" style="185" customWidth="1"/>
    <col min="12" max="16384" width="9.140625" style="185" customWidth="1"/>
  </cols>
  <sheetData>
    <row r="1" ht="15.75" customHeight="1">
      <c r="I1" s="296" t="s">
        <v>147</v>
      </c>
    </row>
    <row r="2" spans="1:11" s="184" customFormat="1" ht="51" customHeight="1">
      <c r="A2" s="715" t="s">
        <v>312</v>
      </c>
      <c r="B2" s="715"/>
      <c r="C2" s="715"/>
      <c r="D2" s="715"/>
      <c r="E2" s="715"/>
      <c r="F2" s="715"/>
      <c r="G2" s="715"/>
      <c r="H2" s="715"/>
      <c r="I2" s="715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75" customHeight="1">
      <c r="A4" s="629"/>
      <c r="B4" s="629"/>
      <c r="C4" s="629"/>
      <c r="D4" s="629"/>
      <c r="E4" s="629"/>
      <c r="F4" s="629"/>
      <c r="G4" s="629"/>
      <c r="H4" s="629"/>
      <c r="I4" s="629"/>
      <c r="J4" s="329"/>
      <c r="K4" s="329"/>
    </row>
    <row r="5" spans="1:11" s="184" customFormat="1" ht="5.25" customHeight="1">
      <c r="A5" s="629"/>
      <c r="B5" s="629"/>
      <c r="C5" s="629"/>
      <c r="D5" s="629"/>
      <c r="E5" s="629"/>
      <c r="F5" s="629"/>
      <c r="G5" s="629"/>
      <c r="H5" s="629"/>
      <c r="I5" s="629"/>
      <c r="J5" s="329"/>
      <c r="K5" s="329"/>
    </row>
    <row r="6" spans="1:11" s="184" customFormat="1" ht="25.5" customHeight="1">
      <c r="A6" s="716" t="s">
        <v>340</v>
      </c>
      <c r="B6" s="716"/>
      <c r="C6" s="716"/>
      <c r="D6" s="716"/>
      <c r="E6" s="716"/>
      <c r="F6" s="716"/>
      <c r="G6" s="716"/>
      <c r="H6" s="716"/>
      <c r="I6" s="716"/>
      <c r="J6" s="329"/>
      <c r="K6" s="329"/>
    </row>
    <row r="7" spans="1:11" s="184" customFormat="1" ht="19.5" customHeight="1">
      <c r="A7" s="717" t="s">
        <v>411</v>
      </c>
      <c r="B7" s="717"/>
      <c r="C7" s="717"/>
      <c r="D7" s="717"/>
      <c r="E7" s="717"/>
      <c r="F7" s="717"/>
      <c r="G7" s="717"/>
      <c r="H7" s="717"/>
      <c r="I7" s="717"/>
      <c r="J7" s="329"/>
      <c r="K7" s="329"/>
    </row>
    <row r="8" spans="1:11" s="184" customFormat="1" ht="9.75" customHeight="1">
      <c r="A8" s="718" t="s">
        <v>454</v>
      </c>
      <c r="B8" s="718"/>
      <c r="C8" s="718"/>
      <c r="D8" s="718"/>
      <c r="E8" s="718"/>
      <c r="F8" s="718"/>
      <c r="G8" s="718"/>
      <c r="H8" s="718"/>
      <c r="I8" s="718"/>
      <c r="J8" s="329"/>
      <c r="K8" s="329"/>
    </row>
    <row r="9" spans="1:11" s="184" customFormat="1" ht="39.75" customHeight="1">
      <c r="A9" s="629"/>
      <c r="B9" s="629"/>
      <c r="C9" s="629"/>
      <c r="D9" s="629"/>
      <c r="E9" s="629"/>
      <c r="F9" s="629"/>
      <c r="G9" s="629"/>
      <c r="H9" s="629"/>
      <c r="I9" s="629"/>
      <c r="J9" s="329"/>
      <c r="K9" s="329"/>
    </row>
    <row r="10" spans="1:11" s="184" customFormat="1" ht="3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329"/>
      <c r="K10" s="329"/>
    </row>
    <row r="11" spans="1:11" s="184" customFormat="1" ht="19.5" customHeight="1">
      <c r="A11" s="719" t="s">
        <v>46</v>
      </c>
      <c r="B11" s="719"/>
      <c r="C11" s="719"/>
      <c r="D11" s="719"/>
      <c r="E11" s="719"/>
      <c r="F11" s="719"/>
      <c r="G11" s="719"/>
      <c r="H11" s="719"/>
      <c r="I11" s="719"/>
      <c r="J11" s="329"/>
      <c r="K11" s="329"/>
    </row>
    <row r="12" spans="1:11" s="184" customFormat="1" ht="9.75" customHeight="1">
      <c r="A12" s="718" t="s">
        <v>39</v>
      </c>
      <c r="B12" s="718"/>
      <c r="C12" s="718"/>
      <c r="D12" s="718"/>
      <c r="E12" s="718"/>
      <c r="F12" s="718"/>
      <c r="G12" s="718"/>
      <c r="H12" s="718"/>
      <c r="I12" s="718"/>
      <c r="J12" s="329"/>
      <c r="K12" s="329"/>
    </row>
    <row r="13" spans="1:11" s="184" customFormat="1" ht="19.5" customHeight="1">
      <c r="A13" s="629"/>
      <c r="B13" s="629"/>
      <c r="C13" s="629"/>
      <c r="D13" s="629"/>
      <c r="E13" s="629"/>
      <c r="F13" s="629"/>
      <c r="G13" s="629"/>
      <c r="H13" s="629"/>
      <c r="I13" s="629"/>
      <c r="J13" s="329"/>
      <c r="K13" s="329"/>
    </row>
    <row r="14" spans="1:11" s="184" customFormat="1" ht="9.75" customHeight="1">
      <c r="A14" s="629"/>
      <c r="B14" s="629"/>
      <c r="C14" s="629"/>
      <c r="D14" s="629"/>
      <c r="E14" s="629"/>
      <c r="F14" s="629"/>
      <c r="G14" s="629"/>
      <c r="H14" s="629"/>
      <c r="I14" s="629"/>
      <c r="J14" s="329"/>
      <c r="K14" s="329"/>
    </row>
    <row r="15" spans="1:11" s="184" customFormat="1" ht="9.75" customHeight="1">
      <c r="A15" s="716" t="s">
        <v>298</v>
      </c>
      <c r="B15" s="716"/>
      <c r="C15" s="716"/>
      <c r="D15" s="716"/>
      <c r="E15" s="716"/>
      <c r="F15" s="716"/>
      <c r="G15" s="716"/>
      <c r="H15" s="716"/>
      <c r="I15" s="716"/>
      <c r="J15" s="329"/>
      <c r="K15" s="329"/>
    </row>
    <row r="16" spans="1:11" s="186" customFormat="1" ht="19.5" customHeight="1">
      <c r="A16" s="720" t="s">
        <v>176</v>
      </c>
      <c r="B16" s="720"/>
      <c r="C16" s="720"/>
      <c r="D16" s="720"/>
      <c r="E16" s="720"/>
      <c r="F16" s="720"/>
      <c r="G16" s="720"/>
      <c r="H16" s="720"/>
      <c r="I16" s="720"/>
      <c r="J16" s="295"/>
      <c r="K16" s="295"/>
    </row>
    <row r="17" spans="1:11" s="184" customFormat="1" ht="39.75" customHeight="1">
      <c r="A17" s="629"/>
      <c r="B17" s="629"/>
      <c r="C17" s="629"/>
      <c r="D17" s="629"/>
      <c r="E17" s="629"/>
      <c r="F17" s="629"/>
      <c r="G17" s="629"/>
      <c r="H17" s="629"/>
      <c r="I17" s="629"/>
      <c r="J17" s="329"/>
      <c r="K17" s="329"/>
    </row>
    <row r="18" spans="1:11" s="184" customFormat="1" ht="9.75" customHeight="1">
      <c r="A18" s="629"/>
      <c r="B18" s="629"/>
      <c r="C18" s="629"/>
      <c r="D18" s="629"/>
      <c r="E18" s="629"/>
      <c r="F18" s="629"/>
      <c r="G18" s="629"/>
      <c r="H18" s="629"/>
      <c r="I18" s="629"/>
      <c r="J18" s="329"/>
      <c r="K18" s="329"/>
    </row>
    <row r="19" spans="1:11" s="184" customFormat="1" ht="19.5" customHeight="1">
      <c r="A19" s="719" t="s">
        <v>47</v>
      </c>
      <c r="B19" s="719"/>
      <c r="C19" s="719"/>
      <c r="D19" s="719"/>
      <c r="E19" s="719"/>
      <c r="F19" s="719"/>
      <c r="G19" s="719"/>
      <c r="H19" s="719"/>
      <c r="I19" s="719"/>
      <c r="J19" s="329"/>
      <c r="K19" s="329"/>
    </row>
    <row r="20" spans="1:11" s="291" customFormat="1" ht="36" customHeight="1">
      <c r="A20" s="722" t="s">
        <v>451</v>
      </c>
      <c r="B20" s="722"/>
      <c r="C20" s="722"/>
      <c r="D20" s="722"/>
      <c r="E20" s="722"/>
      <c r="F20" s="722"/>
      <c r="G20" s="722"/>
      <c r="H20" s="722"/>
      <c r="I20" s="722"/>
      <c r="J20" s="332"/>
      <c r="K20" s="332"/>
    </row>
    <row r="21" spans="1:11" s="184" customFormat="1" ht="9.75" customHeight="1">
      <c r="A21" s="722"/>
      <c r="B21" s="722"/>
      <c r="C21" s="722"/>
      <c r="D21" s="722"/>
      <c r="E21" s="722"/>
      <c r="F21" s="722"/>
      <c r="G21" s="722"/>
      <c r="H21" s="722"/>
      <c r="I21" s="722"/>
      <c r="J21" s="329"/>
      <c r="K21" s="329"/>
    </row>
    <row r="22" spans="1:11" s="184" customFormat="1" ht="54.75" customHeight="1">
      <c r="A22" s="629"/>
      <c r="B22" s="629"/>
      <c r="C22" s="629"/>
      <c r="D22" s="629"/>
      <c r="E22" s="330"/>
      <c r="F22" s="629"/>
      <c r="G22" s="629"/>
      <c r="H22" s="629"/>
      <c r="I22" s="629"/>
      <c r="J22" s="329"/>
      <c r="K22" s="329"/>
    </row>
    <row r="23" spans="1:11" s="184" customFormat="1" ht="39" customHeight="1">
      <c r="A23" s="724" t="s">
        <v>291</v>
      </c>
      <c r="B23" s="724"/>
      <c r="C23" s="724"/>
      <c r="D23" s="724"/>
      <c r="E23" s="330"/>
      <c r="F23" s="724" t="s">
        <v>412</v>
      </c>
      <c r="G23" s="724"/>
      <c r="H23" s="724"/>
      <c r="I23" s="724"/>
      <c r="J23" s="329"/>
      <c r="K23" s="329"/>
    </row>
    <row r="24" spans="1:11" s="184" customFormat="1" ht="15.75" customHeight="1">
      <c r="A24" s="336"/>
      <c r="B24" s="713" t="s">
        <v>455</v>
      </c>
      <c r="C24" s="714"/>
      <c r="D24" s="714"/>
      <c r="E24" s="714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3" t="s">
        <v>293</v>
      </c>
      <c r="B25" s="723"/>
      <c r="C25" s="723"/>
      <c r="D25" s="723"/>
      <c r="E25" s="723"/>
      <c r="F25" s="723"/>
      <c r="G25" s="723"/>
      <c r="H25" s="723"/>
      <c r="I25" s="723"/>
      <c r="J25" s="283"/>
      <c r="K25" s="283"/>
    </row>
    <row r="26" spans="1:9" s="184" customFormat="1" ht="15" customHeight="1">
      <c r="A26" s="693" t="s">
        <v>400</v>
      </c>
      <c r="B26" s="693"/>
      <c r="C26" s="693"/>
      <c r="D26" s="693"/>
      <c r="E26" s="693"/>
      <c r="F26" s="693"/>
      <c r="G26" s="693"/>
      <c r="H26" s="693"/>
      <c r="I26" s="693"/>
    </row>
    <row r="27" spans="1:9" s="184" customFormat="1" ht="45" customHeight="1">
      <c r="A27" s="293"/>
      <c r="B27" s="696" t="s">
        <v>489</v>
      </c>
      <c r="C27" s="712"/>
      <c r="D27" s="712"/>
      <c r="E27" s="712"/>
      <c r="F27" s="712"/>
      <c r="G27" s="712"/>
      <c r="H27" s="712"/>
      <c r="I27" s="712"/>
    </row>
    <row r="28" spans="1:9" s="184" customFormat="1" ht="15" customHeight="1">
      <c r="A28" s="235" t="s">
        <v>117</v>
      </c>
      <c r="B28" s="694" t="s">
        <v>431</v>
      </c>
      <c r="C28" s="694"/>
      <c r="D28" s="694"/>
      <c r="E28" s="694"/>
      <c r="F28" s="694"/>
      <c r="G28" s="694"/>
      <c r="H28" s="694"/>
      <c r="I28" s="694"/>
    </row>
    <row r="29" spans="1:9" s="184" customFormat="1" ht="15.75" customHeight="1">
      <c r="A29" s="238"/>
      <c r="B29" s="695"/>
      <c r="C29" s="695"/>
      <c r="D29" s="695"/>
      <c r="E29" s="284" t="s">
        <v>359</v>
      </c>
      <c r="F29" s="695"/>
      <c r="G29" s="695"/>
      <c r="H29" s="695"/>
      <c r="I29" s="695"/>
    </row>
    <row r="30" spans="1:9" s="184" customFormat="1" ht="3.7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9" s="184" customFormat="1" ht="15.75" customHeight="1">
      <c r="A31" s="235" t="s">
        <v>114</v>
      </c>
      <c r="B31" s="696" t="s">
        <v>360</v>
      </c>
      <c r="C31" s="696"/>
      <c r="D31" s="696"/>
      <c r="E31" s="696"/>
      <c r="F31" s="697"/>
      <c r="G31" s="697"/>
      <c r="H31" s="697"/>
      <c r="I31" s="697"/>
    </row>
    <row r="32" spans="1:9" s="184" customFormat="1" ht="15.75" customHeight="1">
      <c r="A32" s="238"/>
      <c r="B32" s="692" t="s">
        <v>361</v>
      </c>
      <c r="C32" s="692"/>
      <c r="D32" s="692"/>
      <c r="E32" s="698"/>
      <c r="F32" s="698"/>
      <c r="G32" s="698"/>
      <c r="H32" s="698"/>
      <c r="I32" s="698"/>
    </row>
    <row r="33" spans="1:9" s="184" customFormat="1" ht="3.7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9" s="184" customFormat="1" ht="21.75" customHeight="1">
      <c r="A34" s="233" t="s">
        <v>115</v>
      </c>
      <c r="B34" s="681" t="s">
        <v>362</v>
      </c>
      <c r="C34" s="681"/>
      <c r="D34" s="681"/>
      <c r="E34" s="681"/>
      <c r="F34" s="681"/>
      <c r="G34" s="681"/>
      <c r="H34" s="681"/>
      <c r="I34" s="681"/>
    </row>
    <row r="35" spans="1:9" s="184" customFormat="1" ht="15" customHeight="1">
      <c r="A35" s="233"/>
      <c r="B35" s="698"/>
      <c r="C35" s="698"/>
      <c r="D35" s="698"/>
      <c r="E35" s="698"/>
      <c r="F35" s="698"/>
      <c r="G35" s="698"/>
      <c r="H35" s="698"/>
      <c r="I35" s="698"/>
    </row>
    <row r="36" spans="1:9" s="184" customFormat="1" ht="18.75" customHeight="1">
      <c r="A36" s="233"/>
      <c r="B36" s="692" t="s">
        <v>456</v>
      </c>
      <c r="C36" s="692"/>
      <c r="D36" s="692"/>
      <c r="E36" s="692"/>
      <c r="F36" s="692"/>
      <c r="G36" s="692"/>
      <c r="H36" s="692"/>
      <c r="I36" s="692"/>
    </row>
    <row r="37" spans="1:9" s="184" customFormat="1" ht="108" customHeight="1">
      <c r="A37" s="233" t="s">
        <v>116</v>
      </c>
      <c r="B37" s="681" t="s">
        <v>452</v>
      </c>
      <c r="C37" s="681"/>
      <c r="D37" s="681"/>
      <c r="E37" s="681"/>
      <c r="F37" s="681"/>
      <c r="G37" s="681"/>
      <c r="H37" s="681"/>
      <c r="I37" s="681"/>
    </row>
    <row r="38" spans="1:11" s="163" customFormat="1" ht="54.75" customHeight="1">
      <c r="A38" s="181" t="s">
        <v>150</v>
      </c>
      <c r="B38" s="681" t="s">
        <v>321</v>
      </c>
      <c r="C38" s="681"/>
      <c r="D38" s="681"/>
      <c r="E38" s="681"/>
      <c r="F38" s="681"/>
      <c r="G38" s="681"/>
      <c r="H38" s="681"/>
      <c r="I38" s="681"/>
      <c r="J38" s="182"/>
      <c r="K38" s="164"/>
    </row>
    <row r="39" spans="1:11" s="163" customFormat="1" ht="127.5" customHeight="1">
      <c r="A39" s="181" t="s">
        <v>160</v>
      </c>
      <c r="B39" s="681" t="s">
        <v>490</v>
      </c>
      <c r="C39" s="681"/>
      <c r="D39" s="681"/>
      <c r="E39" s="681"/>
      <c r="F39" s="681"/>
      <c r="G39" s="681"/>
      <c r="H39" s="681"/>
      <c r="I39" s="681"/>
      <c r="J39" s="182"/>
      <c r="K39" s="164"/>
    </row>
    <row r="40" spans="1:11" s="163" customFormat="1" ht="24" customHeight="1">
      <c r="A40" s="181" t="s">
        <v>220</v>
      </c>
      <c r="B40" s="681" t="s">
        <v>414</v>
      </c>
      <c r="C40" s="681"/>
      <c r="D40" s="681"/>
      <c r="E40" s="681"/>
      <c r="F40" s="681"/>
      <c r="G40" s="681"/>
      <c r="H40" s="681"/>
      <c r="I40" s="681"/>
      <c r="J40" s="182"/>
      <c r="K40" s="164"/>
    </row>
    <row r="41" spans="1:11" s="163" customFormat="1" ht="24.75" customHeight="1">
      <c r="A41" s="181" t="s">
        <v>231</v>
      </c>
      <c r="B41" s="681" t="s">
        <v>287</v>
      </c>
      <c r="C41" s="681"/>
      <c r="D41" s="681"/>
      <c r="E41" s="681"/>
      <c r="F41" s="681"/>
      <c r="G41" s="681"/>
      <c r="H41" s="681"/>
      <c r="I41" s="681"/>
      <c r="J41" s="182"/>
      <c r="K41" s="164"/>
    </row>
    <row r="42" spans="1:11" s="163" customFormat="1" ht="38.25" customHeight="1">
      <c r="A42" s="181" t="s">
        <v>402</v>
      </c>
      <c r="B42" s="681" t="s">
        <v>453</v>
      </c>
      <c r="C42" s="681"/>
      <c r="D42" s="681"/>
      <c r="E42" s="681"/>
      <c r="F42" s="681"/>
      <c r="G42" s="681"/>
      <c r="H42" s="681"/>
      <c r="I42" s="681"/>
      <c r="J42" s="182"/>
      <c r="K42" s="164"/>
    </row>
    <row r="43" spans="1:9" s="294" customFormat="1" ht="12" customHeight="1">
      <c r="A43" s="680" t="s">
        <v>339</v>
      </c>
      <c r="B43" s="680"/>
      <c r="C43" s="680"/>
      <c r="D43" s="680"/>
      <c r="E43" s="680"/>
      <c r="F43" s="680"/>
      <c r="G43" s="680"/>
      <c r="H43" s="680"/>
      <c r="I43" s="680"/>
    </row>
    <row r="44" spans="1:9" s="184" customFormat="1" ht="15" customHeight="1">
      <c r="A44" s="693" t="s">
        <v>371</v>
      </c>
      <c r="B44" s="693"/>
      <c r="C44" s="693"/>
      <c r="D44" s="693"/>
      <c r="E44" s="693"/>
      <c r="F44" s="693"/>
      <c r="G44" s="693"/>
      <c r="H44" s="693"/>
      <c r="I44" s="693"/>
    </row>
    <row r="45" spans="1:9" s="184" customFormat="1" ht="15" customHeight="1">
      <c r="A45" s="293"/>
      <c r="B45" s="699" t="s">
        <v>285</v>
      </c>
      <c r="C45" s="699"/>
      <c r="D45" s="699"/>
      <c r="E45" s="699"/>
      <c r="F45" s="699"/>
      <c r="G45" s="699"/>
      <c r="H45" s="699"/>
      <c r="I45" s="699"/>
    </row>
    <row r="46" spans="1:9" s="184" customFormat="1" ht="15" customHeight="1">
      <c r="A46" s="235" t="s">
        <v>117</v>
      </c>
      <c r="B46" s="694" t="s">
        <v>436</v>
      </c>
      <c r="C46" s="694"/>
      <c r="D46" s="694"/>
      <c r="E46" s="694"/>
      <c r="F46" s="694"/>
      <c r="G46" s="694"/>
      <c r="H46" s="694"/>
      <c r="I46" s="694"/>
    </row>
    <row r="47" spans="1:9" s="184" customFormat="1" ht="15.75" customHeight="1">
      <c r="A47" s="238"/>
      <c r="B47" s="695"/>
      <c r="C47" s="695"/>
      <c r="D47" s="695"/>
      <c r="E47" s="284" t="s">
        <v>359</v>
      </c>
      <c r="F47" s="695"/>
      <c r="G47" s="695"/>
      <c r="H47" s="695"/>
      <c r="I47" s="695"/>
    </row>
    <row r="48" spans="1:9" s="184" customFormat="1" ht="3.7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9" s="184" customFormat="1" ht="15.75" customHeight="1">
      <c r="A49" s="235" t="s">
        <v>114</v>
      </c>
      <c r="B49" s="696" t="s">
        <v>360</v>
      </c>
      <c r="C49" s="696"/>
      <c r="D49" s="696"/>
      <c r="E49" s="696"/>
      <c r="F49" s="697"/>
      <c r="G49" s="697"/>
      <c r="H49" s="697"/>
      <c r="I49" s="697"/>
    </row>
    <row r="50" spans="1:9" s="184" customFormat="1" ht="15.75" customHeight="1">
      <c r="A50" s="238"/>
      <c r="B50" s="692" t="s">
        <v>361</v>
      </c>
      <c r="C50" s="692"/>
      <c r="D50" s="692"/>
      <c r="E50" s="698"/>
      <c r="F50" s="698"/>
      <c r="G50" s="698"/>
      <c r="H50" s="698"/>
      <c r="I50" s="698"/>
    </row>
    <row r="51" spans="1:9" s="184" customFormat="1" ht="3.7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9" s="184" customFormat="1" ht="21.75" customHeight="1">
      <c r="A52" s="233" t="s">
        <v>115</v>
      </c>
      <c r="B52" s="681" t="s">
        <v>362</v>
      </c>
      <c r="C52" s="681"/>
      <c r="D52" s="681"/>
      <c r="E52" s="681"/>
      <c r="F52" s="681"/>
      <c r="G52" s="681"/>
      <c r="H52" s="681"/>
      <c r="I52" s="681"/>
    </row>
    <row r="53" spans="1:9" s="184" customFormat="1" ht="15" customHeight="1">
      <c r="A53" s="233"/>
      <c r="B53" s="701"/>
      <c r="C53" s="701"/>
      <c r="D53" s="701"/>
      <c r="E53" s="701"/>
      <c r="F53" s="701"/>
      <c r="G53" s="701"/>
      <c r="H53" s="701"/>
      <c r="I53" s="701"/>
    </row>
    <row r="54" spans="1:9" s="184" customFormat="1" ht="18.75" customHeight="1">
      <c r="A54" s="233"/>
      <c r="B54" s="692" t="s">
        <v>373</v>
      </c>
      <c r="C54" s="692"/>
      <c r="D54" s="692"/>
      <c r="E54" s="692"/>
      <c r="F54" s="692"/>
      <c r="G54" s="692"/>
      <c r="H54" s="692"/>
      <c r="I54" s="692"/>
    </row>
    <row r="55" spans="1:9" s="184" customFormat="1" ht="75.75" customHeight="1">
      <c r="A55" s="233" t="s">
        <v>116</v>
      </c>
      <c r="B55" s="681" t="s">
        <v>438</v>
      </c>
      <c r="C55" s="681"/>
      <c r="D55" s="681"/>
      <c r="E55" s="681"/>
      <c r="F55" s="681"/>
      <c r="G55" s="681"/>
      <c r="H55" s="681"/>
      <c r="I55" s="681"/>
    </row>
    <row r="56" spans="1:11" s="163" customFormat="1" ht="54" customHeight="1">
      <c r="A56" s="181" t="s">
        <v>150</v>
      </c>
      <c r="B56" s="681" t="s">
        <v>321</v>
      </c>
      <c r="C56" s="681"/>
      <c r="D56" s="681"/>
      <c r="E56" s="681"/>
      <c r="F56" s="681"/>
      <c r="G56" s="681"/>
      <c r="H56" s="681"/>
      <c r="I56" s="681"/>
      <c r="J56" s="182"/>
      <c r="K56" s="164"/>
    </row>
    <row r="57" spans="1:11" s="163" customFormat="1" ht="134.25" customHeight="1">
      <c r="A57" s="181" t="s">
        <v>160</v>
      </c>
      <c r="B57" s="681" t="s">
        <v>491</v>
      </c>
      <c r="C57" s="681"/>
      <c r="D57" s="681"/>
      <c r="E57" s="681"/>
      <c r="F57" s="681"/>
      <c r="G57" s="681"/>
      <c r="H57" s="681"/>
      <c r="I57" s="681"/>
      <c r="J57" s="182"/>
      <c r="K57" s="164"/>
    </row>
    <row r="58" spans="1:11" s="163" customFormat="1" ht="27.75" customHeight="1">
      <c r="A58" s="181" t="s">
        <v>220</v>
      </c>
      <c r="B58" s="681" t="s">
        <v>414</v>
      </c>
      <c r="C58" s="681"/>
      <c r="D58" s="681"/>
      <c r="E58" s="681"/>
      <c r="F58" s="681"/>
      <c r="G58" s="681"/>
      <c r="H58" s="681"/>
      <c r="I58" s="681"/>
      <c r="J58" s="182"/>
      <c r="K58" s="164"/>
    </row>
    <row r="59" spans="1:11" s="163" customFormat="1" ht="23.25" customHeight="1">
      <c r="A59" s="181" t="s">
        <v>231</v>
      </c>
      <c r="B59" s="681" t="s">
        <v>287</v>
      </c>
      <c r="C59" s="681"/>
      <c r="D59" s="681"/>
      <c r="E59" s="681"/>
      <c r="F59" s="681"/>
      <c r="G59" s="681"/>
      <c r="H59" s="681"/>
      <c r="I59" s="681"/>
      <c r="J59" s="182"/>
      <c r="K59" s="164"/>
    </row>
    <row r="60" spans="1:11" s="163" customFormat="1" ht="45" customHeight="1">
      <c r="A60" s="181" t="s">
        <v>402</v>
      </c>
      <c r="B60" s="681" t="s">
        <v>439</v>
      </c>
      <c r="C60" s="681"/>
      <c r="D60" s="681"/>
      <c r="E60" s="681"/>
      <c r="F60" s="681"/>
      <c r="G60" s="681"/>
      <c r="H60" s="681"/>
      <c r="I60" s="681"/>
      <c r="J60" s="182"/>
      <c r="K60" s="164"/>
    </row>
    <row r="61" spans="1:11" s="186" customFormat="1" ht="15.75" customHeight="1">
      <c r="A61" s="691" t="s">
        <v>407</v>
      </c>
      <c r="B61" s="691"/>
      <c r="C61" s="691"/>
      <c r="D61" s="691"/>
      <c r="E61" s="691"/>
      <c r="F61" s="691"/>
      <c r="G61" s="691"/>
      <c r="H61" s="691"/>
      <c r="I61" s="691"/>
      <c r="J61" s="295"/>
      <c r="K61" s="295"/>
    </row>
    <row r="62" spans="1:9" s="184" customFormat="1" ht="21" customHeight="1">
      <c r="A62" s="183"/>
      <c r="B62" s="692" t="s">
        <v>440</v>
      </c>
      <c r="C62" s="692"/>
      <c r="D62" s="692"/>
      <c r="E62" s="692"/>
      <c r="F62" s="692"/>
      <c r="G62" s="692"/>
      <c r="H62" s="692"/>
      <c r="I62" s="692"/>
    </row>
    <row r="63" spans="1:9" s="184" customFormat="1" ht="21.75" customHeight="1">
      <c r="A63" s="233" t="s">
        <v>117</v>
      </c>
      <c r="B63" s="681" t="s">
        <v>284</v>
      </c>
      <c r="C63" s="681"/>
      <c r="D63" s="681"/>
      <c r="E63" s="681"/>
      <c r="F63" s="681"/>
      <c r="G63" s="681"/>
      <c r="H63" s="681"/>
      <c r="I63" s="681"/>
    </row>
    <row r="64" spans="1:9" s="184" customFormat="1" ht="21.75" customHeight="1">
      <c r="A64" s="233" t="s">
        <v>114</v>
      </c>
      <c r="B64" s="681" t="s">
        <v>309</v>
      </c>
      <c r="C64" s="681"/>
      <c r="D64" s="681"/>
      <c r="E64" s="681"/>
      <c r="F64" s="681"/>
      <c r="G64" s="681"/>
      <c r="H64" s="681"/>
      <c r="I64" s="681"/>
    </row>
    <row r="65" spans="1:9" s="184" customFormat="1" ht="32.25" customHeight="1">
      <c r="A65" s="233" t="s">
        <v>115</v>
      </c>
      <c r="B65" s="681" t="s">
        <v>441</v>
      </c>
      <c r="C65" s="681"/>
      <c r="D65" s="681"/>
      <c r="E65" s="681"/>
      <c r="F65" s="681"/>
      <c r="G65" s="681"/>
      <c r="H65" s="681"/>
      <c r="I65" s="681"/>
    </row>
    <row r="66" spans="1:9" s="184" customFormat="1" ht="76.5" customHeight="1">
      <c r="A66" s="233" t="s">
        <v>116</v>
      </c>
      <c r="B66" s="681" t="s">
        <v>442</v>
      </c>
      <c r="C66" s="681"/>
      <c r="D66" s="681"/>
      <c r="E66" s="681"/>
      <c r="F66" s="681"/>
      <c r="G66" s="681"/>
      <c r="H66" s="681"/>
      <c r="I66" s="681"/>
    </row>
    <row r="67" spans="1:9" s="184" customFormat="1" ht="12.75">
      <c r="A67" s="181" t="s">
        <v>150</v>
      </c>
      <c r="B67" s="681" t="s">
        <v>413</v>
      </c>
      <c r="C67" s="681"/>
      <c r="D67" s="681"/>
      <c r="E67" s="681"/>
      <c r="F67" s="681"/>
      <c r="G67" s="681"/>
      <c r="H67" s="681"/>
      <c r="I67" s="681"/>
    </row>
    <row r="68" spans="1:11" s="163" customFormat="1" ht="54" customHeight="1">
      <c r="A68" s="181" t="s">
        <v>160</v>
      </c>
      <c r="B68" s="681" t="s">
        <v>321</v>
      </c>
      <c r="C68" s="681"/>
      <c r="D68" s="681"/>
      <c r="E68" s="681"/>
      <c r="F68" s="681"/>
      <c r="G68" s="681"/>
      <c r="H68" s="681"/>
      <c r="I68" s="681"/>
      <c r="J68" s="182"/>
      <c r="K68" s="164"/>
    </row>
    <row r="69" spans="1:11" s="163" customFormat="1" ht="129" customHeight="1">
      <c r="A69" s="181" t="s">
        <v>220</v>
      </c>
      <c r="B69" s="681" t="s">
        <v>492</v>
      </c>
      <c r="C69" s="681"/>
      <c r="D69" s="681"/>
      <c r="E69" s="681"/>
      <c r="F69" s="681"/>
      <c r="G69" s="681"/>
      <c r="H69" s="681"/>
      <c r="I69" s="681"/>
      <c r="J69" s="182"/>
      <c r="K69" s="164"/>
    </row>
    <row r="70" spans="1:11" s="163" customFormat="1" ht="23.25" customHeight="1">
      <c r="A70" s="181" t="s">
        <v>231</v>
      </c>
      <c r="B70" s="681" t="s">
        <v>414</v>
      </c>
      <c r="C70" s="681"/>
      <c r="D70" s="681"/>
      <c r="E70" s="681"/>
      <c r="F70" s="681"/>
      <c r="G70" s="681"/>
      <c r="H70" s="681"/>
      <c r="I70" s="681"/>
      <c r="J70" s="182"/>
      <c r="K70" s="164"/>
    </row>
    <row r="71" spans="1:11" s="163" customFormat="1" ht="24" customHeight="1">
      <c r="A71" s="181" t="s">
        <v>402</v>
      </c>
      <c r="B71" s="681" t="s">
        <v>287</v>
      </c>
      <c r="C71" s="681"/>
      <c r="D71" s="681"/>
      <c r="E71" s="681"/>
      <c r="F71" s="681"/>
      <c r="G71" s="681"/>
      <c r="H71" s="681"/>
      <c r="I71" s="681"/>
      <c r="J71" s="182"/>
      <c r="K71" s="164"/>
    </row>
    <row r="72" spans="1:11" s="163" customFormat="1" ht="12.75">
      <c r="A72" s="181" t="s">
        <v>403</v>
      </c>
      <c r="B72" s="681" t="s">
        <v>415</v>
      </c>
      <c r="C72" s="681"/>
      <c r="D72" s="681"/>
      <c r="E72" s="681"/>
      <c r="F72" s="681"/>
      <c r="G72" s="681"/>
      <c r="H72" s="681"/>
      <c r="I72" s="681"/>
      <c r="J72" s="182"/>
      <c r="K72" s="164"/>
    </row>
    <row r="73" spans="1:11" s="163" customFormat="1" ht="12.75">
      <c r="A73" s="181"/>
      <c r="B73" s="681" t="s">
        <v>416</v>
      </c>
      <c r="C73" s="681"/>
      <c r="D73" s="681"/>
      <c r="E73" s="721">
        <f>IF(B47="","",B47)</f>
      </c>
      <c r="F73" s="721"/>
      <c r="G73" s="721"/>
      <c r="H73" s="721"/>
      <c r="I73" s="721"/>
      <c r="J73" s="182"/>
      <c r="K73" s="164"/>
    </row>
    <row r="74" spans="1:11" s="163" customFormat="1" ht="12.75">
      <c r="A74" s="181"/>
      <c r="B74" s="681" t="s">
        <v>417</v>
      </c>
      <c r="C74" s="681"/>
      <c r="D74" s="681"/>
      <c r="E74" s="721">
        <f>IF(B29="","",B29)</f>
      </c>
      <c r="F74" s="721"/>
      <c r="G74" s="721"/>
      <c r="H74" s="721"/>
      <c r="I74" s="721"/>
      <c r="J74" s="182"/>
      <c r="K74" s="164"/>
    </row>
  </sheetData>
  <sheetProtection sheet="1"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1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K32"/>
  <sheetViews>
    <sheetView showGridLines="0" view="pageBreakPreview" zoomScale="110" zoomScaleSheetLayoutView="110" zoomScalePageLayoutView="110" workbookViewId="0" topLeftCell="A1">
      <selection activeCell="B16" sqref="B16:AI16"/>
    </sheetView>
  </sheetViews>
  <sheetFormatPr defaultColWidth="9.140625" defaultRowHeight="12.75"/>
  <cols>
    <col min="1" max="1" width="2.421875" style="43" customWidth="1"/>
    <col min="2" max="19" width="3.00390625" style="43" customWidth="1"/>
    <col min="20" max="20" width="2.421875" style="43" customWidth="1"/>
    <col min="21" max="34" width="3.00390625" style="43" customWidth="1"/>
    <col min="35" max="35" width="3.57421875" style="43" customWidth="1"/>
    <col min="36" max="36" width="2.00390625" style="43" customWidth="1"/>
    <col min="37" max="37" width="8.7109375" style="43" customWidth="1"/>
    <col min="38" max="16384" width="9.140625" style="43" customWidth="1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5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145"/>
      <c r="AA2" s="145"/>
      <c r="AB2" s="145"/>
      <c r="AC2" s="145"/>
      <c r="AD2" s="145"/>
      <c r="AE2" s="726" t="s">
        <v>147</v>
      </c>
      <c r="AF2" s="727"/>
      <c r="AG2" s="727"/>
      <c r="AH2" s="727"/>
      <c r="AI2" s="728"/>
      <c r="AJ2" s="145"/>
    </row>
    <row r="3" spans="1:36" ht="2.25" customHeight="1">
      <c r="A3" s="729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</row>
    <row r="4" spans="1:36" ht="36" customHeight="1">
      <c r="A4" s="730" t="s">
        <v>214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</row>
    <row r="5" spans="1:36" ht="6" customHeight="1" hidden="1">
      <c r="A5" s="732"/>
      <c r="B5" s="733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</row>
    <row r="6" spans="1:36" ht="60" customHeight="1">
      <c r="A6" s="10"/>
      <c r="B6" s="735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7"/>
      <c r="AJ6" s="10"/>
    </row>
    <row r="7" spans="1:36" ht="12.75">
      <c r="A7" s="10"/>
      <c r="B7" s="738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40"/>
      <c r="AJ7" s="10"/>
    </row>
    <row r="8" spans="1:36" ht="13.5" customHeight="1">
      <c r="A8" s="10"/>
      <c r="B8" s="741" t="s">
        <v>341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29"/>
      <c r="AC8" s="729"/>
      <c r="AD8" s="729"/>
      <c r="AE8" s="729"/>
      <c r="AF8" s="729"/>
      <c r="AG8" s="729"/>
      <c r="AH8" s="729"/>
      <c r="AI8" s="729"/>
      <c r="AJ8" s="10"/>
    </row>
    <row r="9" spans="1:36" ht="6" customHeight="1">
      <c r="A9" s="10"/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29"/>
      <c r="AC9" s="729"/>
      <c r="AD9" s="729"/>
      <c r="AE9" s="729"/>
      <c r="AF9" s="729"/>
      <c r="AG9" s="729"/>
      <c r="AH9" s="729"/>
      <c r="AI9" s="729"/>
      <c r="AJ9" s="10"/>
    </row>
    <row r="10" spans="1:36" ht="1.5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6" t="s">
        <v>81</v>
      </c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10"/>
    </row>
    <row r="12" spans="1:36" ht="0.75" customHeight="1">
      <c r="A12" s="23"/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10"/>
    </row>
    <row r="13" spans="1:36" ht="27" customHeight="1">
      <c r="A13" s="169" t="s">
        <v>82</v>
      </c>
      <c r="B13" s="600" t="s">
        <v>462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10"/>
    </row>
    <row r="14" spans="1:36" ht="27" customHeight="1">
      <c r="A14" s="169" t="s">
        <v>83</v>
      </c>
      <c r="B14" s="600" t="s">
        <v>463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10"/>
    </row>
    <row r="15" spans="1:36" ht="27" customHeight="1">
      <c r="A15" s="169" t="s">
        <v>84</v>
      </c>
      <c r="B15" s="600" t="s">
        <v>464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10"/>
    </row>
    <row r="16" spans="1:36" ht="45" customHeight="1">
      <c r="A16" s="169" t="s">
        <v>85</v>
      </c>
      <c r="B16" s="600" t="s">
        <v>465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10"/>
    </row>
    <row r="17" spans="1:36" ht="12.75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ht="12.75">
      <c r="A18" s="10"/>
      <c r="B18" s="757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9"/>
      <c r="T18" s="10"/>
      <c r="U18" s="745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7"/>
      <c r="AJ18" s="10"/>
    </row>
    <row r="19" spans="1:36" ht="12.75">
      <c r="A19" s="10"/>
      <c r="B19" s="760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2"/>
      <c r="T19" s="10"/>
      <c r="U19" s="748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49"/>
      <c r="AJ19" s="10"/>
    </row>
    <row r="20" spans="1:36" ht="12.75">
      <c r="A20" s="10"/>
      <c r="B20" s="760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2"/>
      <c r="T20" s="10"/>
      <c r="U20" s="748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49"/>
      <c r="AJ20" s="10"/>
    </row>
    <row r="21" spans="1:36" ht="12.75">
      <c r="A21" s="10"/>
      <c r="B21" s="760"/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2"/>
      <c r="T21" s="10"/>
      <c r="U21" s="748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49"/>
      <c r="AJ21" s="10"/>
    </row>
    <row r="22" spans="1:36" ht="12.75">
      <c r="A22" s="10"/>
      <c r="B22" s="760"/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2"/>
      <c r="T22" s="10"/>
      <c r="U22" s="748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49"/>
      <c r="AJ22" s="10"/>
    </row>
    <row r="23" spans="1:36" ht="12.75">
      <c r="A23" s="10"/>
      <c r="B23" s="760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2"/>
      <c r="T23" s="10"/>
      <c r="U23" s="748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49"/>
      <c r="AJ23" s="10"/>
    </row>
    <row r="24" spans="1:36" ht="6" customHeight="1">
      <c r="A24" s="10"/>
      <c r="B24" s="760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2"/>
      <c r="T24" s="147"/>
      <c r="U24" s="748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49"/>
      <c r="AJ24" s="10"/>
    </row>
    <row r="25" spans="1:36" ht="6" customHeight="1">
      <c r="A25" s="10"/>
      <c r="B25" s="763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5"/>
      <c r="T25" s="10"/>
      <c r="U25" s="750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2"/>
      <c r="AJ25" s="10"/>
    </row>
    <row r="26" spans="1:36" ht="12.75" customHeight="1">
      <c r="A26" s="10"/>
      <c r="B26" s="755" t="s">
        <v>291</v>
      </c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17"/>
      <c r="U26" s="753" t="s">
        <v>292</v>
      </c>
      <c r="V26" s="754"/>
      <c r="W26" s="754"/>
      <c r="X26" s="754"/>
      <c r="Y26" s="754"/>
      <c r="Z26" s="754"/>
      <c r="AA26" s="754"/>
      <c r="AB26" s="754"/>
      <c r="AC26" s="754"/>
      <c r="AD26" s="754"/>
      <c r="AE26" s="754"/>
      <c r="AF26" s="754"/>
      <c r="AG26" s="754"/>
      <c r="AH26" s="754"/>
      <c r="AI26" s="754"/>
      <c r="AJ26" s="10"/>
    </row>
    <row r="27" spans="1:36" ht="12.75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4"/>
      <c r="V27" s="754"/>
      <c r="W27" s="754"/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754"/>
      <c r="AJ27" s="10"/>
    </row>
    <row r="28" spans="1:36" ht="15.75" customHeight="1">
      <c r="A28" s="10"/>
      <c r="B28" s="646" t="s">
        <v>212</v>
      </c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10"/>
    </row>
    <row r="29" spans="1:36" ht="49.5" customHeight="1">
      <c r="A29" s="10"/>
      <c r="B29" s="644" t="s">
        <v>504</v>
      </c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10"/>
    </row>
    <row r="30" spans="1:37" ht="3" customHeight="1">
      <c r="A30" s="92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6" ht="12.75">
      <c r="A31" s="99"/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6" ht="12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Aga</cp:lastModifiedBy>
  <cp:lastPrinted>2021-06-21T08:34:38Z</cp:lastPrinted>
  <dcterms:created xsi:type="dcterms:W3CDTF">2007-12-13T09:58:23Z</dcterms:created>
  <dcterms:modified xsi:type="dcterms:W3CDTF">2022-02-11T11:26:37Z</dcterms:modified>
  <cp:category/>
  <cp:version/>
  <cp:contentType/>
  <cp:contentStatus/>
</cp:coreProperties>
</file>